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편입학\2023학년도\지원,등록현황\"/>
    </mc:Choice>
  </mc:AlternateContent>
  <bookViews>
    <workbookView xWindow="0" yWindow="0" windowWidth="28635" windowHeight="11745"/>
  </bookViews>
  <sheets>
    <sheet name="2023편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3" i="2" l="1"/>
  <c r="AJ53" i="2"/>
  <c r="AK53" i="2" s="1"/>
  <c r="AI53" i="2"/>
  <c r="AG53" i="2"/>
  <c r="AE53" i="2"/>
  <c r="AD53" i="2"/>
  <c r="Z53" i="2"/>
  <c r="X53" i="2"/>
  <c r="Y53" i="2" s="1"/>
  <c r="W53" i="2"/>
  <c r="S53" i="2"/>
  <c r="Q53" i="2"/>
  <c r="R53" i="2" s="1"/>
  <c r="P53" i="2"/>
  <c r="L53" i="2"/>
  <c r="J53" i="2"/>
  <c r="K53" i="2" s="1"/>
  <c r="I53" i="2"/>
  <c r="E53" i="2"/>
  <c r="C53" i="2"/>
  <c r="D53" i="2" s="1"/>
  <c r="B53" i="2"/>
  <c r="AF52" i="2"/>
  <c r="D52" i="2"/>
  <c r="D51" i="2"/>
  <c r="D49" i="2"/>
  <c r="D48" i="2"/>
  <c r="D47" i="2"/>
  <c r="D46" i="2"/>
  <c r="D45" i="2"/>
  <c r="D44" i="2"/>
  <c r="D43" i="2"/>
  <c r="D42" i="2"/>
  <c r="D41" i="2"/>
  <c r="D40" i="2"/>
  <c r="D39" i="2"/>
  <c r="D38" i="2"/>
  <c r="D36" i="2"/>
  <c r="D35" i="2"/>
  <c r="D34" i="2"/>
  <c r="K33" i="2"/>
  <c r="D33" i="2"/>
  <c r="D32" i="2"/>
  <c r="D30" i="2"/>
  <c r="D29" i="2"/>
  <c r="D27" i="2"/>
  <c r="D26" i="2"/>
  <c r="K25" i="2"/>
  <c r="D25" i="2"/>
  <c r="D24" i="2"/>
  <c r="D23" i="2"/>
  <c r="D21" i="2"/>
  <c r="D20" i="2"/>
  <c r="D19" i="2"/>
  <c r="D17" i="2"/>
  <c r="D16" i="2"/>
  <c r="D15" i="2"/>
  <c r="AK13" i="2"/>
  <c r="K13" i="2"/>
  <c r="D13" i="2"/>
  <c r="D12" i="2"/>
  <c r="AK11" i="2"/>
  <c r="D11" i="2"/>
  <c r="D10" i="2"/>
  <c r="R9" i="2"/>
  <c r="K9" i="2"/>
  <c r="D9" i="2"/>
  <c r="AK8" i="2"/>
  <c r="Y8" i="2"/>
  <c r="R8" i="2"/>
  <c r="K8" i="2"/>
  <c r="D8" i="2"/>
  <c r="D7" i="2"/>
  <c r="AF53" i="2" l="1"/>
</calcChain>
</file>

<file path=xl/comments1.xml><?xml version="1.0" encoding="utf-8"?>
<comments xmlns="http://schemas.openxmlformats.org/spreadsheetml/2006/main">
  <authors>
    <author>가톨릭관동대학교</author>
  </authors>
  <commentList>
    <comment ref="F5" authorId="0" shapeId="0">
      <text>
        <r>
          <rPr>
            <b/>
            <sz val="11"/>
            <color indexed="81"/>
            <rFont val="돋움"/>
            <family val="3"/>
            <charset val="129"/>
          </rPr>
          <t>4.50만점</t>
        </r>
        <r>
          <rPr>
            <sz val="11"/>
            <color indexed="81"/>
            <rFont val="돋움"/>
            <family val="3"/>
            <charset val="129"/>
          </rPr>
          <t xml:space="preserve"> 기준</t>
        </r>
      </text>
    </comment>
    <comment ref="G5" authorId="0" shapeId="0">
      <text>
        <r>
          <rPr>
            <b/>
            <sz val="11"/>
            <color indexed="81"/>
            <rFont val="돋움"/>
            <family val="3"/>
            <charset val="129"/>
          </rPr>
          <t>의학과</t>
        </r>
        <r>
          <rPr>
            <b/>
            <sz val="11"/>
            <color indexed="81"/>
            <rFont val="Tahoma"/>
            <family val="2"/>
          </rPr>
          <t xml:space="preserve"> / </t>
        </r>
        <r>
          <rPr>
            <b/>
            <sz val="11"/>
            <color indexed="81"/>
            <rFont val="돋움"/>
            <family val="3"/>
            <charset val="129"/>
          </rPr>
          <t>간호학과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해당</t>
        </r>
      </text>
    </comment>
  </commentList>
</comments>
</file>

<file path=xl/sharedStrings.xml><?xml version="1.0" encoding="utf-8"?>
<sst xmlns="http://schemas.openxmlformats.org/spreadsheetml/2006/main" count="199" uniqueCount="84">
  <si>
    <t>*미달 : 모집인원 대비 합격자가 없는 경우</t>
    <phoneticPr fontId="2" type="noConversion"/>
  </si>
  <si>
    <t>모집단위</t>
    <phoneticPr fontId="2" type="noConversion"/>
  </si>
  <si>
    <t>일반편입</t>
    <phoneticPr fontId="2" type="noConversion"/>
  </si>
  <si>
    <t>학사편입</t>
    <phoneticPr fontId="2" type="noConversion"/>
  </si>
  <si>
    <t>농어촌지역</t>
    <phoneticPr fontId="2" type="noConversion"/>
  </si>
  <si>
    <t>기초생활수급자및차상위</t>
    <phoneticPr fontId="2" type="noConversion"/>
  </si>
  <si>
    <t>선취업후진학자</t>
    <phoneticPr fontId="2" type="noConversion"/>
  </si>
  <si>
    <t>의료전문학사</t>
    <phoneticPr fontId="2" type="noConversion"/>
  </si>
  <si>
    <t>모집</t>
    <phoneticPr fontId="2" type="noConversion"/>
  </si>
  <si>
    <t>지원</t>
    <phoneticPr fontId="2" type="noConversion"/>
  </si>
  <si>
    <t>경쟁률</t>
    <phoneticPr fontId="2" type="noConversion"/>
  </si>
  <si>
    <t>충원
합격</t>
    <phoneticPr fontId="2" type="noConversion"/>
  </si>
  <si>
    <t xml:space="preserve">합격자 평균 </t>
    <phoneticPr fontId="2" type="noConversion"/>
  </si>
  <si>
    <t>합격자 평균</t>
    <phoneticPr fontId="2" type="noConversion"/>
  </si>
  <si>
    <t>전적대학</t>
    <phoneticPr fontId="2" type="noConversion"/>
  </si>
  <si>
    <t>영어성적</t>
    <phoneticPr fontId="2" type="noConversion"/>
  </si>
  <si>
    <t xml:space="preserve">전적대학 </t>
    <phoneticPr fontId="2" type="noConversion"/>
  </si>
  <si>
    <t>TOEIC</t>
    <phoneticPr fontId="2" type="noConversion"/>
  </si>
  <si>
    <t>NewTEPS</t>
    <phoneticPr fontId="2" type="noConversion"/>
  </si>
  <si>
    <t>의학과</t>
  </si>
  <si>
    <t>4.28</t>
    <phoneticPr fontId="2" type="noConversion"/>
  </si>
  <si>
    <t>980</t>
    <phoneticPr fontId="2" type="noConversion"/>
  </si>
  <si>
    <t>간호학과</t>
  </si>
  <si>
    <r>
      <t>3</t>
    </r>
    <r>
      <rPr>
        <sz val="11"/>
        <color theme="1"/>
        <rFont val="맑은 고딕"/>
        <family val="2"/>
        <charset val="129"/>
        <scheme val="minor"/>
      </rPr>
      <t>.57</t>
    </r>
    <phoneticPr fontId="2" type="noConversion"/>
  </si>
  <si>
    <t>865</t>
    <phoneticPr fontId="2" type="noConversion"/>
  </si>
  <si>
    <t>*미달</t>
    <phoneticPr fontId="2" type="noConversion"/>
  </si>
  <si>
    <t>770</t>
    <phoneticPr fontId="2" type="noConversion"/>
  </si>
  <si>
    <r>
      <t>3</t>
    </r>
    <r>
      <rPr>
        <sz val="11"/>
        <color theme="1"/>
        <rFont val="맑은 고딕"/>
        <family val="2"/>
        <charset val="129"/>
        <scheme val="minor"/>
      </rPr>
      <t>85</t>
    </r>
    <phoneticPr fontId="2" type="noConversion"/>
  </si>
  <si>
    <r>
      <t>3</t>
    </r>
    <r>
      <rPr>
        <sz val="11"/>
        <color theme="1"/>
        <rFont val="맑은 고딕"/>
        <family val="2"/>
        <charset val="129"/>
        <scheme val="minor"/>
      </rPr>
      <t>.30</t>
    </r>
    <phoneticPr fontId="2" type="noConversion"/>
  </si>
  <si>
    <t>의료경영학과</t>
  </si>
  <si>
    <t>의생명과학과</t>
  </si>
  <si>
    <t>임상병리학과</t>
  </si>
  <si>
    <t>안경광학과</t>
  </si>
  <si>
    <t>치위생학과</t>
  </si>
  <si>
    <t>의료공학과</t>
  </si>
  <si>
    <t>의료IT학과</t>
  </si>
  <si>
    <t>바이오융합공학과</t>
  </si>
  <si>
    <t>경찰행정학부</t>
    <phoneticPr fontId="2" type="noConversion"/>
  </si>
  <si>
    <t>행정학과</t>
    <phoneticPr fontId="2" type="noConversion"/>
  </si>
  <si>
    <t>사회복지학과</t>
  </si>
  <si>
    <t>3.49</t>
    <phoneticPr fontId="2" type="noConversion"/>
  </si>
  <si>
    <t>경영학과</t>
  </si>
  <si>
    <t>광고홍보학과</t>
    <phoneticPr fontId="2" type="noConversion"/>
  </si>
  <si>
    <t>호텔경영학과</t>
    <phoneticPr fontId="2" type="noConversion"/>
  </si>
  <si>
    <t>관광경영학과</t>
    <phoneticPr fontId="2" type="noConversion"/>
  </si>
  <si>
    <t>조리외식경영학과</t>
    <phoneticPr fontId="2" type="noConversion"/>
  </si>
  <si>
    <t>스포츠레저학전공</t>
  </si>
  <si>
    <t>스포츠건강관리학전공</t>
  </si>
  <si>
    <t>경기지도학전공</t>
  </si>
  <si>
    <t>항공운항서비스학과</t>
  </si>
  <si>
    <t>항공경영물류학과</t>
    <phoneticPr fontId="2" type="noConversion"/>
  </si>
  <si>
    <t>항공운항학과</t>
  </si>
  <si>
    <t>무인항공학과</t>
  </si>
  <si>
    <t>항공정비학과</t>
  </si>
  <si>
    <t>3.53</t>
    <phoneticPr fontId="2" type="noConversion"/>
  </si>
  <si>
    <t>토목공학과</t>
  </si>
  <si>
    <t>소프트웨어학과</t>
  </si>
  <si>
    <t>2.40</t>
    <phoneticPr fontId="2" type="noConversion"/>
  </si>
  <si>
    <t>전자공학과</t>
  </si>
  <si>
    <t>3.78</t>
    <phoneticPr fontId="2" type="noConversion"/>
  </si>
  <si>
    <t>건축학부</t>
  </si>
  <si>
    <r>
      <t>3</t>
    </r>
    <r>
      <rPr>
        <sz val="11"/>
        <color theme="1"/>
        <rFont val="맑은 고딕"/>
        <family val="2"/>
        <charset val="129"/>
        <scheme val="minor"/>
      </rPr>
      <t>.90</t>
    </r>
    <phoneticPr fontId="2" type="noConversion"/>
  </si>
  <si>
    <t>기술창업학과</t>
    <phoneticPr fontId="2" type="noConversion"/>
  </si>
  <si>
    <t>공연예술학부</t>
    <phoneticPr fontId="2" type="noConversion"/>
  </si>
  <si>
    <t>뷰티디자인학과</t>
    <phoneticPr fontId="2" type="noConversion"/>
  </si>
  <si>
    <t>콘텐츠제작학과</t>
    <phoneticPr fontId="2" type="noConversion"/>
  </si>
  <si>
    <t>1.98</t>
    <phoneticPr fontId="2" type="noConversion"/>
  </si>
  <si>
    <t>CG디자인학과</t>
    <phoneticPr fontId="2" type="noConversion"/>
  </si>
  <si>
    <t>국어교육과</t>
  </si>
  <si>
    <t>4.04</t>
    <phoneticPr fontId="2" type="noConversion"/>
  </si>
  <si>
    <t>지리교육과</t>
  </si>
  <si>
    <t>영어교육과</t>
  </si>
  <si>
    <t>역사교육과</t>
  </si>
  <si>
    <t>수학교육과</t>
  </si>
  <si>
    <t>컴퓨터교육과</t>
  </si>
  <si>
    <t>체육교육과</t>
  </si>
  <si>
    <t>언어재활상담학과</t>
    <phoneticPr fontId="2" type="noConversion"/>
  </si>
  <si>
    <t>치매전문재활학과</t>
    <phoneticPr fontId="2" type="noConversion"/>
  </si>
  <si>
    <t>산림치유학과</t>
    <phoneticPr fontId="2" type="noConversion"/>
  </si>
  <si>
    <t>4.42</t>
    <phoneticPr fontId="2" type="noConversion"/>
  </si>
  <si>
    <t>중독재활학과</t>
    <phoneticPr fontId="2" type="noConversion"/>
  </si>
  <si>
    <t>계</t>
    <phoneticPr fontId="2" type="noConversion"/>
  </si>
  <si>
    <t>2.70</t>
    <phoneticPr fontId="2" type="noConversion"/>
  </si>
  <si>
    <t>3.30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</si>
</sst>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.0_ "/>
    <numFmt numFmtId="177" formatCode="0.0_);[Red]\(0.0\)"/>
    <numFmt numFmtId="178" formatCode="0.00_ "/>
    <numFmt numFmtId="179" formatCode="0.00_);[Red]\(0.00\)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gulim"/>
      <family val="3"/>
      <charset val="129"/>
    </font>
    <font>
      <sz val="10"/>
      <name val="undefined"/>
      <family val="2"/>
    </font>
    <font>
      <b/>
      <sz val="11"/>
      <color indexed="81"/>
      <name val="돋움"/>
      <family val="3"/>
      <charset val="129"/>
    </font>
    <font>
      <sz val="11"/>
      <color indexed="81"/>
      <name val="돋움"/>
      <family val="3"/>
      <charset val="129"/>
    </font>
    <font>
      <b/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2" applyFill="1" applyBorder="1" applyAlignment="1">
      <alignment horizontal="center" vertical="center"/>
    </xf>
    <xf numFmtId="0" fontId="4" fillId="6" borderId="17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shrinkToFit="1"/>
    </xf>
    <xf numFmtId="0" fontId="4" fillId="2" borderId="26" xfId="2" applyFont="1" applyFill="1" applyBorder="1" applyAlignment="1">
      <alignment horizontal="center" vertical="center" shrinkToFit="1"/>
    </xf>
    <xf numFmtId="0" fontId="4" fillId="3" borderId="24" xfId="2" applyFont="1" applyFill="1" applyBorder="1" applyAlignment="1">
      <alignment horizontal="center" vertical="center" shrinkToFit="1"/>
    </xf>
    <xf numFmtId="0" fontId="4" fillId="3" borderId="26" xfId="2" applyFont="1" applyFill="1" applyBorder="1" applyAlignment="1">
      <alignment horizontal="center" vertical="center" shrinkToFit="1"/>
    </xf>
    <xf numFmtId="0" fontId="4" fillId="4" borderId="24" xfId="2" applyFont="1" applyFill="1" applyBorder="1" applyAlignment="1">
      <alignment horizontal="center" vertical="center" shrinkToFit="1"/>
    </xf>
    <xf numFmtId="0" fontId="4" fillId="4" borderId="26" xfId="2" applyFont="1" applyFill="1" applyBorder="1" applyAlignment="1">
      <alignment horizontal="center" vertical="center" shrinkToFit="1"/>
    </xf>
    <xf numFmtId="0" fontId="4" fillId="5" borderId="24" xfId="2" applyFont="1" applyFill="1" applyBorder="1" applyAlignment="1">
      <alignment horizontal="center" vertical="center" shrinkToFit="1"/>
    </xf>
    <xf numFmtId="0" fontId="4" fillId="5" borderId="26" xfId="2" applyFont="1" applyFill="1" applyBorder="1" applyAlignment="1">
      <alignment horizontal="center" vertical="center" shrinkToFit="1"/>
    </xf>
    <xf numFmtId="0" fontId="1" fillId="0" borderId="29" xfId="2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right" vertical="center"/>
    </xf>
    <xf numFmtId="0" fontId="0" fillId="0" borderId="31" xfId="0" applyFill="1" applyBorder="1" applyAlignment="1">
      <alignment horizontal="right" vertical="center"/>
    </xf>
    <xf numFmtId="176" fontId="1" fillId="0" borderId="32" xfId="2" applyNumberFormat="1" applyFill="1" applyBorder="1" applyAlignment="1">
      <alignment horizontal="right" vertical="center"/>
    </xf>
    <xf numFmtId="0" fontId="1" fillId="0" borderId="31" xfId="2" applyFill="1" applyBorder="1" applyAlignment="1">
      <alignment horizontal="right" vertical="center"/>
    </xf>
    <xf numFmtId="49" fontId="0" fillId="0" borderId="31" xfId="2" applyNumberFormat="1" applyFont="1" applyFill="1" applyBorder="1" applyAlignment="1">
      <alignment horizontal="right" vertical="center"/>
    </xf>
    <xf numFmtId="49" fontId="0" fillId="0" borderId="33" xfId="2" applyNumberFormat="1" applyFont="1" applyFill="1" applyBorder="1" applyAlignment="1">
      <alignment horizontal="right" vertical="center"/>
    </xf>
    <xf numFmtId="0" fontId="1" fillId="0" borderId="34" xfId="2" applyFill="1" applyBorder="1" applyAlignment="1">
      <alignment horizontal="right" vertical="center"/>
    </xf>
    <xf numFmtId="41" fontId="5" fillId="0" borderId="31" xfId="1" applyFont="1" applyFill="1" applyBorder="1" applyAlignment="1">
      <alignment horizontal="right" vertical="center"/>
    </xf>
    <xf numFmtId="0" fontId="1" fillId="0" borderId="35" xfId="2" applyFill="1" applyBorder="1" applyAlignment="1">
      <alignment horizontal="right" vertical="center"/>
    </xf>
    <xf numFmtId="0" fontId="1" fillId="0" borderId="30" xfId="2" applyFill="1" applyBorder="1" applyAlignment="1">
      <alignment horizontal="right" vertical="center"/>
    </xf>
    <xf numFmtId="41" fontId="5" fillId="0" borderId="36" xfId="1" applyFont="1" applyFill="1" applyBorder="1" applyAlignment="1">
      <alignment horizontal="right" vertical="center"/>
    </xf>
    <xf numFmtId="0" fontId="1" fillId="0" borderId="37" xfId="2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1" fillId="0" borderId="38" xfId="2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1" fillId="0" borderId="32" xfId="2" applyFill="1" applyBorder="1" applyAlignment="1">
      <alignment horizontal="right" vertical="center"/>
    </xf>
    <xf numFmtId="49" fontId="0" fillId="0" borderId="32" xfId="2" applyNumberFormat="1" applyFont="1" applyFill="1" applyBorder="1" applyAlignment="1">
      <alignment horizontal="right" vertical="center"/>
    </xf>
    <xf numFmtId="49" fontId="1" fillId="0" borderId="15" xfId="2" applyNumberFormat="1" applyFill="1" applyBorder="1" applyAlignment="1">
      <alignment horizontal="right" vertical="center"/>
    </xf>
    <xf numFmtId="0" fontId="1" fillId="0" borderId="40" xfId="2" applyFill="1" applyBorder="1" applyAlignment="1">
      <alignment horizontal="right" vertical="center"/>
    </xf>
    <xf numFmtId="41" fontId="5" fillId="0" borderId="32" xfId="1" applyFont="1" applyFill="1" applyBorder="1" applyAlignment="1">
      <alignment horizontal="right" vertical="center"/>
    </xf>
    <xf numFmtId="177" fontId="1" fillId="0" borderId="32" xfId="2" applyNumberFormat="1" applyFill="1" applyBorder="1" applyAlignment="1">
      <alignment horizontal="right" vertical="center"/>
    </xf>
    <xf numFmtId="0" fontId="0" fillId="0" borderId="32" xfId="2" applyFont="1" applyFill="1" applyBorder="1" applyAlignment="1">
      <alignment horizontal="center" vertical="center"/>
    </xf>
    <xf numFmtId="0" fontId="1" fillId="0" borderId="13" xfId="2" applyFill="1" applyBorder="1" applyAlignment="1">
      <alignment horizontal="right" vertical="center"/>
    </xf>
    <xf numFmtId="49" fontId="0" fillId="0" borderId="15" xfId="2" applyNumberFormat="1" applyFont="1" applyFill="1" applyBorder="1" applyAlignment="1">
      <alignment horizontal="right" vertical="center"/>
    </xf>
    <xf numFmtId="0" fontId="1" fillId="0" borderId="39" xfId="2" applyFill="1" applyBorder="1" applyAlignment="1">
      <alignment horizontal="right" vertical="center"/>
    </xf>
    <xf numFmtId="41" fontId="5" fillId="0" borderId="14" xfId="1" applyFont="1" applyFill="1" applyBorder="1" applyAlignment="1">
      <alignment horizontal="right" vertical="center"/>
    </xf>
    <xf numFmtId="49" fontId="0" fillId="0" borderId="13" xfId="2" applyNumberFormat="1" applyFont="1" applyFill="1" applyBorder="1" applyAlignment="1">
      <alignment horizontal="right" vertical="center"/>
    </xf>
    <xf numFmtId="49" fontId="0" fillId="0" borderId="17" xfId="2" applyNumberFormat="1" applyFont="1" applyFill="1" applyBorder="1" applyAlignment="1">
      <alignment horizontal="right" vertical="center"/>
    </xf>
    <xf numFmtId="0" fontId="1" fillId="0" borderId="17" xfId="2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7" xfId="2" applyFont="1" applyFill="1" applyBorder="1" applyAlignment="1">
      <alignment horizontal="center" vertical="center"/>
    </xf>
    <xf numFmtId="49" fontId="0" fillId="0" borderId="32" xfId="2" applyNumberFormat="1" applyFont="1" applyFill="1" applyBorder="1" applyAlignment="1">
      <alignment horizontal="center" vertical="center"/>
    </xf>
    <xf numFmtId="0" fontId="0" fillId="0" borderId="32" xfId="2" applyFont="1" applyFill="1" applyBorder="1" applyAlignment="1">
      <alignment horizontal="right" vertical="center"/>
    </xf>
    <xf numFmtId="0" fontId="0" fillId="0" borderId="13" xfId="2" applyFont="1" applyFill="1" applyBorder="1" applyAlignment="1">
      <alignment horizontal="right" vertical="center"/>
    </xf>
    <xf numFmtId="0" fontId="0" fillId="0" borderId="13" xfId="2" applyFont="1" applyFill="1" applyBorder="1" applyAlignment="1">
      <alignment horizontal="center" vertical="center"/>
    </xf>
    <xf numFmtId="0" fontId="1" fillId="0" borderId="15" xfId="2" applyFill="1" applyBorder="1" applyAlignment="1">
      <alignment horizontal="right" vertical="center"/>
    </xf>
    <xf numFmtId="0" fontId="0" fillId="0" borderId="17" xfId="2" applyFont="1" applyFill="1" applyBorder="1" applyAlignment="1">
      <alignment horizontal="right" vertical="center"/>
    </xf>
    <xf numFmtId="41" fontId="1" fillId="0" borderId="32" xfId="2" applyNumberFormat="1" applyFill="1" applyBorder="1" applyAlignment="1">
      <alignment horizontal="right" vertical="center"/>
    </xf>
    <xf numFmtId="0" fontId="5" fillId="0" borderId="39" xfId="1" applyNumberFormat="1" applyFont="1" applyFill="1" applyBorder="1" applyAlignment="1">
      <alignment horizontal="right" vertical="center"/>
    </xf>
    <xf numFmtId="0" fontId="5" fillId="0" borderId="32" xfId="1" applyNumberFormat="1" applyFont="1" applyFill="1" applyBorder="1" applyAlignment="1">
      <alignment horizontal="right" vertical="center"/>
    </xf>
    <xf numFmtId="49" fontId="1" fillId="0" borderId="32" xfId="2" applyNumberFormat="1" applyFill="1" applyBorder="1" applyAlignment="1">
      <alignment horizontal="right" vertical="center"/>
    </xf>
    <xf numFmtId="0" fontId="0" fillId="0" borderId="32" xfId="0" applyNumberFormat="1" applyFill="1" applyBorder="1" applyAlignment="1">
      <alignment horizontal="right" vertical="center"/>
    </xf>
    <xf numFmtId="0" fontId="0" fillId="0" borderId="15" xfId="2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14" xfId="1" applyNumberFormat="1" applyFont="1" applyFill="1" applyBorder="1" applyAlignment="1">
      <alignment horizontal="right" vertical="center"/>
    </xf>
    <xf numFmtId="0" fontId="0" fillId="0" borderId="38" xfId="2" applyFont="1" applyFill="1" applyBorder="1" applyAlignment="1">
      <alignment horizontal="center" vertical="center"/>
    </xf>
    <xf numFmtId="0" fontId="1" fillId="0" borderId="40" xfId="2" applyNumberFormat="1" applyFill="1" applyBorder="1" applyAlignment="1">
      <alignment horizontal="right" vertical="center"/>
    </xf>
    <xf numFmtId="0" fontId="1" fillId="0" borderId="38" xfId="2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right" vertical="center"/>
    </xf>
    <xf numFmtId="0" fontId="5" fillId="0" borderId="41" xfId="1" applyNumberFormat="1" applyFont="1" applyFill="1" applyBorder="1" applyAlignment="1">
      <alignment horizontal="right" vertical="center"/>
    </xf>
    <xf numFmtId="41" fontId="5" fillId="0" borderId="41" xfId="1" applyFont="1" applyFill="1" applyBorder="1" applyAlignment="1">
      <alignment horizontal="right" vertical="center"/>
    </xf>
    <xf numFmtId="0" fontId="0" fillId="0" borderId="10" xfId="2" applyFont="1" applyFill="1" applyBorder="1" applyAlignment="1">
      <alignment horizontal="center" vertical="center"/>
    </xf>
    <xf numFmtId="0" fontId="0" fillId="0" borderId="19" xfId="2" applyFont="1" applyFill="1" applyBorder="1" applyAlignment="1">
      <alignment horizontal="right" vertical="center"/>
    </xf>
    <xf numFmtId="49" fontId="1" fillId="0" borderId="19" xfId="2" applyNumberFormat="1" applyFill="1" applyBorder="1" applyAlignment="1">
      <alignment horizontal="right" vertical="center"/>
    </xf>
    <xf numFmtId="0" fontId="1" fillId="0" borderId="19" xfId="2" applyFill="1" applyBorder="1" applyAlignment="1">
      <alignment horizontal="right" vertical="center"/>
    </xf>
    <xf numFmtId="0" fontId="1" fillId="0" borderId="42" xfId="2" applyFill="1" applyBorder="1" applyAlignment="1">
      <alignment horizontal="right" vertical="center"/>
    </xf>
    <xf numFmtId="0" fontId="1" fillId="0" borderId="18" xfId="2" applyFill="1" applyBorder="1" applyAlignment="1">
      <alignment horizontal="right" vertical="center"/>
    </xf>
    <xf numFmtId="0" fontId="1" fillId="0" borderId="43" xfId="2" applyFill="1" applyBorder="1" applyAlignment="1">
      <alignment horizontal="right" vertical="center"/>
    </xf>
    <xf numFmtId="0" fontId="1" fillId="0" borderId="20" xfId="2" applyFill="1" applyBorder="1" applyAlignment="1">
      <alignment horizontal="right" vertical="center"/>
    </xf>
    <xf numFmtId="0" fontId="1" fillId="0" borderId="44" xfId="2" applyFill="1" applyBorder="1" applyAlignment="1">
      <alignment horizontal="right" vertical="center"/>
    </xf>
    <xf numFmtId="0" fontId="0" fillId="0" borderId="45" xfId="2" applyFont="1" applyFill="1" applyBorder="1" applyAlignment="1">
      <alignment horizontal="center" vertical="center"/>
    </xf>
    <xf numFmtId="49" fontId="0" fillId="0" borderId="12" xfId="2" applyNumberFormat="1" applyFont="1" applyFill="1" applyBorder="1" applyAlignment="1">
      <alignment horizontal="right" vertical="center"/>
    </xf>
    <xf numFmtId="49" fontId="0" fillId="0" borderId="46" xfId="2" applyNumberFormat="1" applyFont="1" applyFill="1" applyBorder="1" applyAlignment="1">
      <alignment horizontal="right" vertical="center"/>
    </xf>
    <xf numFmtId="0" fontId="1" fillId="0" borderId="11" xfId="2" applyFill="1" applyBorder="1" applyAlignment="1">
      <alignment horizontal="right" vertical="center"/>
    </xf>
    <xf numFmtId="0" fontId="1" fillId="0" borderId="12" xfId="2" applyFill="1" applyBorder="1" applyAlignment="1">
      <alignment horizontal="right" vertical="center"/>
    </xf>
    <xf numFmtId="0" fontId="1" fillId="0" borderId="47" xfId="2" applyFill="1" applyBorder="1" applyAlignment="1">
      <alignment horizontal="right" vertical="center"/>
    </xf>
    <xf numFmtId="0" fontId="1" fillId="0" borderId="16" xfId="2" applyFill="1" applyBorder="1" applyAlignment="1">
      <alignment horizontal="right" vertical="center"/>
    </xf>
    <xf numFmtId="0" fontId="1" fillId="0" borderId="21" xfId="2" applyFill="1" applyBorder="1" applyAlignment="1">
      <alignment horizontal="right" vertical="center"/>
    </xf>
    <xf numFmtId="0" fontId="0" fillId="0" borderId="12" xfId="2" applyFont="1" applyFill="1" applyBorder="1" applyAlignment="1">
      <alignment horizontal="right" vertical="center"/>
    </xf>
    <xf numFmtId="49" fontId="1" fillId="0" borderId="48" xfId="2" applyNumberFormat="1" applyFill="1" applyBorder="1" applyAlignment="1">
      <alignment horizontal="right" vertical="center"/>
    </xf>
    <xf numFmtId="41" fontId="5" fillId="0" borderId="12" xfId="1" applyFont="1" applyFill="1" applyBorder="1" applyAlignment="1">
      <alignment horizontal="right" vertical="center"/>
    </xf>
    <xf numFmtId="0" fontId="1" fillId="0" borderId="46" xfId="2" applyFill="1" applyBorder="1" applyAlignment="1">
      <alignment horizontal="right" vertical="center"/>
    </xf>
    <xf numFmtId="178" fontId="1" fillId="0" borderId="32" xfId="2" applyNumberFormat="1" applyFill="1" applyBorder="1" applyAlignment="1">
      <alignment horizontal="right" vertical="center"/>
    </xf>
    <xf numFmtId="0" fontId="4" fillId="0" borderId="49" xfId="2" applyFont="1" applyFill="1" applyBorder="1" applyAlignment="1">
      <alignment horizontal="center" vertical="center"/>
    </xf>
    <xf numFmtId="0" fontId="4" fillId="0" borderId="50" xfId="2" applyFont="1" applyFill="1" applyBorder="1" applyAlignment="1">
      <alignment horizontal="right" vertical="center"/>
    </xf>
    <xf numFmtId="179" fontId="4" fillId="0" borderId="50" xfId="2" applyNumberFormat="1" applyFont="1" applyFill="1" applyBorder="1" applyAlignment="1">
      <alignment horizontal="right" vertical="center"/>
    </xf>
    <xf numFmtId="0" fontId="4" fillId="0" borderId="51" xfId="2" applyFont="1" applyFill="1" applyBorder="1" applyAlignment="1">
      <alignment horizontal="right" vertical="center"/>
    </xf>
    <xf numFmtId="0" fontId="4" fillId="0" borderId="52" xfId="2" applyFont="1" applyFill="1" applyBorder="1" applyAlignment="1">
      <alignment horizontal="right" vertical="center"/>
    </xf>
    <xf numFmtId="0" fontId="4" fillId="0" borderId="53" xfId="2" applyFont="1" applyFill="1" applyBorder="1" applyAlignment="1">
      <alignment horizontal="right" vertical="center"/>
    </xf>
    <xf numFmtId="0" fontId="4" fillId="0" borderId="54" xfId="2" applyFont="1" applyFill="1" applyBorder="1" applyAlignment="1">
      <alignment horizontal="right" vertical="center"/>
    </xf>
    <xf numFmtId="0" fontId="4" fillId="7" borderId="21" xfId="2" applyFont="1" applyFill="1" applyBorder="1" applyAlignment="1">
      <alignment horizontal="center" vertical="center" wrapText="1"/>
    </xf>
    <xf numFmtId="0" fontId="4" fillId="7" borderId="28" xfId="2" applyFont="1" applyFill="1" applyBorder="1" applyAlignment="1">
      <alignment horizontal="center" vertical="center"/>
    </xf>
    <xf numFmtId="0" fontId="4" fillId="7" borderId="12" xfId="2" applyFont="1" applyFill="1" applyBorder="1" applyAlignment="1">
      <alignment horizontal="center" vertical="center"/>
    </xf>
    <xf numFmtId="0" fontId="4" fillId="7" borderId="19" xfId="2" applyFont="1" applyFill="1" applyBorder="1" applyAlignment="1">
      <alignment horizontal="center" vertical="center"/>
    </xf>
    <xf numFmtId="0" fontId="4" fillId="7" borderId="24" xfId="2" applyFont="1" applyFill="1" applyBorder="1" applyAlignment="1">
      <alignment horizontal="center" vertical="center"/>
    </xf>
    <xf numFmtId="0" fontId="4" fillId="7" borderId="12" xfId="2" applyFont="1" applyFill="1" applyBorder="1" applyAlignment="1">
      <alignment horizontal="center" vertical="center" wrapText="1"/>
    </xf>
    <xf numFmtId="0" fontId="4" fillId="7" borderId="19" xfId="2" applyFont="1" applyFill="1" applyBorder="1" applyAlignment="1">
      <alignment horizontal="center" vertical="center" wrapText="1"/>
    </xf>
    <xf numFmtId="0" fontId="4" fillId="7" borderId="24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 shrinkToFit="1"/>
    </xf>
    <xf numFmtId="0" fontId="4" fillId="2" borderId="15" xfId="2" applyFont="1" applyFill="1" applyBorder="1" applyAlignment="1">
      <alignment horizontal="center" vertical="center" shrinkToFi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 shrinkToFit="1"/>
    </xf>
    <xf numFmtId="0" fontId="4" fillId="3" borderId="15" xfId="2" applyFont="1" applyFill="1" applyBorder="1" applyAlignment="1">
      <alignment horizontal="center" vertical="center" shrinkToFit="1"/>
    </xf>
    <xf numFmtId="0" fontId="4" fillId="4" borderId="12" xfId="2" applyFont="1" applyFill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 shrinkToFit="1"/>
    </xf>
    <xf numFmtId="0" fontId="4" fillId="4" borderId="15" xfId="2" applyFont="1" applyFill="1" applyBorder="1" applyAlignment="1">
      <alignment horizontal="center" vertical="center" shrinkToFit="1"/>
    </xf>
    <xf numFmtId="0" fontId="4" fillId="5" borderId="12" xfId="2" applyFont="1" applyFill="1" applyBorder="1" applyAlignment="1">
      <alignment horizontal="center" vertical="center" wrapText="1"/>
    </xf>
    <xf numFmtId="0" fontId="4" fillId="5" borderId="24" xfId="2" applyFont="1" applyFill="1" applyBorder="1" applyAlignment="1">
      <alignment horizontal="center" vertical="center"/>
    </xf>
    <xf numFmtId="0" fontId="4" fillId="5" borderId="13" xfId="2" applyFont="1" applyFill="1" applyBorder="1" applyAlignment="1">
      <alignment horizontal="center" vertical="center" shrinkToFit="1"/>
    </xf>
    <xf numFmtId="0" fontId="4" fillId="5" borderId="15" xfId="2" applyFont="1" applyFill="1" applyBorder="1" applyAlignment="1">
      <alignment horizontal="center" vertical="center" shrinkToFit="1"/>
    </xf>
    <xf numFmtId="0" fontId="4" fillId="6" borderId="16" xfId="2" applyFont="1" applyFill="1" applyBorder="1" applyAlignment="1">
      <alignment horizontal="center" vertical="center"/>
    </xf>
    <xf numFmtId="0" fontId="4" fillId="6" borderId="20" xfId="2" applyFont="1" applyFill="1" applyBorder="1" applyAlignment="1">
      <alignment horizontal="center" vertical="center"/>
    </xf>
    <xf numFmtId="0" fontId="4" fillId="6" borderId="27" xfId="2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4" fillId="6" borderId="19" xfId="2" applyFont="1" applyFill="1" applyBorder="1" applyAlignment="1">
      <alignment horizontal="center" vertical="center"/>
    </xf>
    <xf numFmtId="0" fontId="4" fillId="6" borderId="24" xfId="2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 wrapText="1"/>
    </xf>
    <xf numFmtId="0" fontId="4" fillId="6" borderId="19" xfId="2" applyFont="1" applyFill="1" applyBorder="1" applyAlignment="1">
      <alignment horizontal="center" vertical="center" wrapText="1"/>
    </xf>
    <xf numFmtId="0" fontId="4" fillId="6" borderId="24" xfId="2" applyFont="1" applyFill="1" applyBorder="1" applyAlignment="1">
      <alignment horizontal="center" vertical="center" wrapText="1"/>
    </xf>
    <xf numFmtId="0" fontId="4" fillId="7" borderId="16" xfId="2" applyFont="1" applyFill="1" applyBorder="1" applyAlignment="1">
      <alignment horizontal="center" vertical="center"/>
    </xf>
    <xf numFmtId="0" fontId="4" fillId="7" borderId="20" xfId="2" applyFont="1" applyFill="1" applyBorder="1" applyAlignment="1">
      <alignment horizontal="center" vertical="center"/>
    </xf>
    <xf numFmtId="0" fontId="4" fillId="7" borderId="27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 wrapText="1"/>
    </xf>
    <xf numFmtId="0" fontId="4" fillId="4" borderId="14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5" borderId="16" xfId="2" applyFont="1" applyFill="1" applyBorder="1" applyAlignment="1">
      <alignment horizontal="center" vertical="center"/>
    </xf>
    <xf numFmtId="0" fontId="4" fillId="5" borderId="20" xfId="2" applyFont="1" applyFill="1" applyBorder="1" applyAlignment="1">
      <alignment horizontal="center" vertical="center"/>
    </xf>
    <xf numFmtId="0" fontId="4" fillId="5" borderId="27" xfId="2" applyFont="1" applyFill="1" applyBorder="1" applyAlignment="1">
      <alignment horizontal="center" vertical="center"/>
    </xf>
    <xf numFmtId="0" fontId="4" fillId="5" borderId="12" xfId="2" applyFont="1" applyFill="1" applyBorder="1" applyAlignment="1">
      <alignment horizontal="center" vertical="center"/>
    </xf>
    <xf numFmtId="0" fontId="4" fillId="5" borderId="19" xfId="2" applyFont="1" applyFill="1" applyBorder="1" applyAlignment="1">
      <alignment horizontal="center" vertical="center"/>
    </xf>
    <xf numFmtId="0" fontId="4" fillId="5" borderId="19" xfId="2" applyFont="1" applyFill="1" applyBorder="1" applyAlignment="1">
      <alignment horizontal="center" vertical="center" wrapText="1"/>
    </xf>
    <xf numFmtId="0" fontId="4" fillId="5" borderId="24" xfId="2" applyFont="1" applyFill="1" applyBorder="1" applyAlignment="1">
      <alignment horizontal="center" vertical="center" wrapText="1"/>
    </xf>
    <xf numFmtId="0" fontId="4" fillId="5" borderId="13" xfId="2" applyFont="1" applyFill="1" applyBorder="1" applyAlignment="1">
      <alignment horizontal="center" vertical="center" wrapText="1"/>
    </xf>
    <xf numFmtId="0" fontId="4" fillId="5" borderId="14" xfId="2" applyFont="1" applyFill="1" applyBorder="1" applyAlignment="1">
      <alignment horizontal="center" vertical="center" wrapText="1"/>
    </xf>
    <xf numFmtId="0" fontId="4" fillId="5" borderId="15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4" fillId="4" borderId="16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0" fontId="4" fillId="4" borderId="27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/>
    </xf>
    <xf numFmtId="0" fontId="4" fillId="5" borderId="8" xfId="2" applyFont="1" applyFill="1" applyBorder="1" applyAlignment="1">
      <alignment horizontal="center" vertical="center"/>
    </xf>
    <xf numFmtId="0" fontId="4" fillId="5" borderId="6" xfId="2" applyFont="1" applyFill="1" applyBorder="1" applyAlignment="1">
      <alignment horizontal="center" vertical="center"/>
    </xf>
    <xf numFmtId="0" fontId="4" fillId="5" borderId="7" xfId="2" applyFont="1" applyFill="1" applyBorder="1" applyAlignment="1">
      <alignment horizontal="center" vertical="center"/>
    </xf>
    <xf numFmtId="0" fontId="4" fillId="5" borderId="9" xfId="2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4" fillId="7" borderId="8" xfId="2" applyFont="1" applyFill="1" applyBorder="1" applyAlignment="1">
      <alignment horizontal="center" vertical="center"/>
    </xf>
    <xf numFmtId="0" fontId="4" fillId="7" borderId="6" xfId="2" applyFont="1" applyFill="1" applyBorder="1" applyAlignment="1">
      <alignment horizontal="center" vertical="center"/>
    </xf>
    <xf numFmtId="0" fontId="4" fillId="7" borderId="9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2:AQ53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G10" sqref="G10"/>
    </sheetView>
  </sheetViews>
  <sheetFormatPr defaultRowHeight="16.5"/>
  <cols>
    <col min="1" max="1" width="21.375" style="1" bestFit="1" customWidth="1"/>
    <col min="2" max="6" width="5.625" style="1" customWidth="1"/>
    <col min="7" max="8" width="7.625" style="1" customWidth="1"/>
    <col min="9" max="13" width="5.625" style="1" customWidth="1"/>
    <col min="14" max="15" width="7.625" style="1" customWidth="1"/>
    <col min="16" max="20" width="5.625" style="1" customWidth="1"/>
    <col min="21" max="22" width="7.625" style="1" customWidth="1"/>
    <col min="23" max="28" width="5.625" style="1" customWidth="1"/>
    <col min="29" max="29" width="7.75" style="1" customWidth="1"/>
    <col min="30" max="33" width="5.625" style="1" customWidth="1"/>
    <col min="34" max="34" width="10.625" style="1" customWidth="1"/>
    <col min="35" max="38" width="5.625" style="1" customWidth="1"/>
    <col min="39" max="39" width="10.625" style="1" customWidth="1"/>
    <col min="40" max="16384" width="9" style="1"/>
  </cols>
  <sheetData>
    <row r="2" spans="1:43" ht="20.100000000000001" customHeight="1" thickBot="1">
      <c r="AD2" s="169" t="s">
        <v>0</v>
      </c>
      <c r="AE2" s="169"/>
      <c r="AF2" s="169"/>
      <c r="AG2" s="169"/>
      <c r="AH2" s="169"/>
      <c r="AI2" s="169"/>
      <c r="AJ2" s="169"/>
      <c r="AK2" s="169"/>
      <c r="AL2" s="169"/>
      <c r="AM2" s="169"/>
    </row>
    <row r="3" spans="1:43">
      <c r="A3" s="170" t="s">
        <v>1</v>
      </c>
      <c r="B3" s="173" t="s">
        <v>2</v>
      </c>
      <c r="C3" s="173"/>
      <c r="D3" s="173"/>
      <c r="E3" s="173"/>
      <c r="F3" s="173"/>
      <c r="G3" s="173"/>
      <c r="H3" s="174"/>
      <c r="I3" s="175" t="s">
        <v>3</v>
      </c>
      <c r="J3" s="176"/>
      <c r="K3" s="176"/>
      <c r="L3" s="176"/>
      <c r="M3" s="177"/>
      <c r="N3" s="177"/>
      <c r="O3" s="177"/>
      <c r="P3" s="178" t="s">
        <v>4</v>
      </c>
      <c r="Q3" s="179"/>
      <c r="R3" s="179"/>
      <c r="S3" s="179"/>
      <c r="T3" s="180"/>
      <c r="U3" s="180"/>
      <c r="V3" s="181"/>
      <c r="W3" s="182" t="s">
        <v>5</v>
      </c>
      <c r="X3" s="183"/>
      <c r="Y3" s="183"/>
      <c r="Z3" s="183"/>
      <c r="AA3" s="184"/>
      <c r="AB3" s="184"/>
      <c r="AC3" s="185"/>
      <c r="AD3" s="186" t="s">
        <v>6</v>
      </c>
      <c r="AE3" s="187"/>
      <c r="AF3" s="187"/>
      <c r="AG3" s="187"/>
      <c r="AH3" s="188"/>
      <c r="AI3" s="189" t="s">
        <v>7</v>
      </c>
      <c r="AJ3" s="190"/>
      <c r="AK3" s="190"/>
      <c r="AL3" s="190"/>
      <c r="AM3" s="191"/>
    </row>
    <row r="4" spans="1:43" ht="30" customHeight="1">
      <c r="A4" s="171"/>
      <c r="B4" s="192" t="s">
        <v>8</v>
      </c>
      <c r="C4" s="157" t="s">
        <v>9</v>
      </c>
      <c r="D4" s="157" t="s">
        <v>10</v>
      </c>
      <c r="E4" s="104" t="s">
        <v>11</v>
      </c>
      <c r="F4" s="161" t="s">
        <v>12</v>
      </c>
      <c r="G4" s="162"/>
      <c r="H4" s="163"/>
      <c r="I4" s="164" t="s">
        <v>8</v>
      </c>
      <c r="J4" s="167" t="s">
        <v>9</v>
      </c>
      <c r="K4" s="167" t="s">
        <v>10</v>
      </c>
      <c r="L4" s="108" t="s">
        <v>11</v>
      </c>
      <c r="M4" s="147" t="s">
        <v>13</v>
      </c>
      <c r="N4" s="148"/>
      <c r="O4" s="149"/>
      <c r="P4" s="150" t="s">
        <v>8</v>
      </c>
      <c r="Q4" s="153" t="s">
        <v>9</v>
      </c>
      <c r="R4" s="153" t="s">
        <v>10</v>
      </c>
      <c r="S4" s="112" t="s">
        <v>11</v>
      </c>
      <c r="T4" s="132" t="s">
        <v>13</v>
      </c>
      <c r="U4" s="133"/>
      <c r="V4" s="134"/>
      <c r="W4" s="135" t="s">
        <v>8</v>
      </c>
      <c r="X4" s="138" t="s">
        <v>9</v>
      </c>
      <c r="Y4" s="138" t="s">
        <v>10</v>
      </c>
      <c r="Z4" s="116" t="s">
        <v>11</v>
      </c>
      <c r="AA4" s="142" t="s">
        <v>13</v>
      </c>
      <c r="AB4" s="143"/>
      <c r="AC4" s="144"/>
      <c r="AD4" s="120" t="s">
        <v>8</v>
      </c>
      <c r="AE4" s="123" t="s">
        <v>9</v>
      </c>
      <c r="AF4" s="123" t="s">
        <v>10</v>
      </c>
      <c r="AG4" s="126" t="s">
        <v>11</v>
      </c>
      <c r="AH4" s="2" t="s">
        <v>13</v>
      </c>
      <c r="AI4" s="129" t="s">
        <v>8</v>
      </c>
      <c r="AJ4" s="98" t="s">
        <v>9</v>
      </c>
      <c r="AK4" s="98" t="s">
        <v>10</v>
      </c>
      <c r="AL4" s="101" t="s">
        <v>11</v>
      </c>
      <c r="AM4" s="3" t="s">
        <v>13</v>
      </c>
    </row>
    <row r="5" spans="1:43" ht="16.5" customHeight="1">
      <c r="A5" s="171"/>
      <c r="B5" s="193"/>
      <c r="C5" s="158"/>
      <c r="D5" s="158"/>
      <c r="E5" s="159"/>
      <c r="F5" s="104" t="s">
        <v>14</v>
      </c>
      <c r="G5" s="106" t="s">
        <v>15</v>
      </c>
      <c r="H5" s="107"/>
      <c r="I5" s="165"/>
      <c r="J5" s="168"/>
      <c r="K5" s="168"/>
      <c r="L5" s="145"/>
      <c r="M5" s="108" t="s">
        <v>16</v>
      </c>
      <c r="N5" s="110" t="s">
        <v>15</v>
      </c>
      <c r="O5" s="111"/>
      <c r="P5" s="151"/>
      <c r="Q5" s="154"/>
      <c r="R5" s="154"/>
      <c r="S5" s="155"/>
      <c r="T5" s="112" t="s">
        <v>14</v>
      </c>
      <c r="U5" s="114" t="s">
        <v>15</v>
      </c>
      <c r="V5" s="115"/>
      <c r="W5" s="136"/>
      <c r="X5" s="139"/>
      <c r="Y5" s="139"/>
      <c r="Z5" s="140"/>
      <c r="AA5" s="116" t="s">
        <v>14</v>
      </c>
      <c r="AB5" s="118" t="s">
        <v>15</v>
      </c>
      <c r="AC5" s="119"/>
      <c r="AD5" s="121"/>
      <c r="AE5" s="124"/>
      <c r="AF5" s="124"/>
      <c r="AG5" s="127"/>
      <c r="AH5" s="126" t="s">
        <v>14</v>
      </c>
      <c r="AI5" s="130"/>
      <c r="AJ5" s="99"/>
      <c r="AK5" s="99"/>
      <c r="AL5" s="102"/>
      <c r="AM5" s="96" t="s">
        <v>14</v>
      </c>
    </row>
    <row r="6" spans="1:43" ht="17.25" thickBot="1">
      <c r="A6" s="172"/>
      <c r="B6" s="194"/>
      <c r="C6" s="105"/>
      <c r="D6" s="105"/>
      <c r="E6" s="160"/>
      <c r="F6" s="105"/>
      <c r="G6" s="4" t="s">
        <v>17</v>
      </c>
      <c r="H6" s="5" t="s">
        <v>18</v>
      </c>
      <c r="I6" s="166"/>
      <c r="J6" s="109"/>
      <c r="K6" s="109"/>
      <c r="L6" s="146"/>
      <c r="M6" s="109"/>
      <c r="N6" s="6" t="s">
        <v>17</v>
      </c>
      <c r="O6" s="7" t="s">
        <v>18</v>
      </c>
      <c r="P6" s="152"/>
      <c r="Q6" s="113"/>
      <c r="R6" s="113"/>
      <c r="S6" s="156"/>
      <c r="T6" s="113"/>
      <c r="U6" s="8" t="s">
        <v>17</v>
      </c>
      <c r="V6" s="9" t="s">
        <v>18</v>
      </c>
      <c r="W6" s="137"/>
      <c r="X6" s="117"/>
      <c r="Y6" s="117"/>
      <c r="Z6" s="141"/>
      <c r="AA6" s="117"/>
      <c r="AB6" s="10" t="s">
        <v>17</v>
      </c>
      <c r="AC6" s="11" t="s">
        <v>18</v>
      </c>
      <c r="AD6" s="122"/>
      <c r="AE6" s="125"/>
      <c r="AF6" s="125"/>
      <c r="AG6" s="128"/>
      <c r="AH6" s="125"/>
      <c r="AI6" s="131"/>
      <c r="AJ6" s="100"/>
      <c r="AK6" s="100"/>
      <c r="AL6" s="103"/>
      <c r="AM6" s="97"/>
    </row>
    <row r="7" spans="1:43" ht="17.25" thickTop="1">
      <c r="A7" s="12" t="s">
        <v>19</v>
      </c>
      <c r="B7" s="13">
        <v>2</v>
      </c>
      <c r="C7" s="14">
        <v>168</v>
      </c>
      <c r="D7" s="15">
        <f>SUM(C7/B7)</f>
        <v>84</v>
      </c>
      <c r="E7" s="16">
        <v>1</v>
      </c>
      <c r="F7" s="17" t="s">
        <v>20</v>
      </c>
      <c r="G7" s="17" t="s">
        <v>21</v>
      </c>
      <c r="H7" s="18"/>
      <c r="I7" s="19"/>
      <c r="J7" s="20"/>
      <c r="K7" s="16"/>
      <c r="L7" s="16"/>
      <c r="M7" s="21"/>
      <c r="N7" s="17"/>
      <c r="O7" s="18"/>
      <c r="P7" s="22"/>
      <c r="Q7" s="23"/>
      <c r="R7" s="16"/>
      <c r="S7" s="16"/>
      <c r="T7" s="21"/>
      <c r="U7" s="21"/>
      <c r="V7" s="24"/>
      <c r="W7" s="22"/>
      <c r="X7" s="23"/>
      <c r="Y7" s="16"/>
      <c r="Z7" s="16"/>
      <c r="AA7" s="21"/>
      <c r="AB7" s="21"/>
      <c r="AC7" s="24"/>
      <c r="AD7" s="22"/>
      <c r="AE7" s="16"/>
      <c r="AF7" s="16"/>
      <c r="AG7" s="16"/>
      <c r="AH7" s="24"/>
      <c r="AI7" s="22"/>
      <c r="AJ7" s="16"/>
      <c r="AK7" s="16"/>
      <c r="AL7" s="16"/>
      <c r="AM7" s="24"/>
      <c r="AQ7" s="25"/>
    </row>
    <row r="8" spans="1:43">
      <c r="A8" s="26" t="s">
        <v>22</v>
      </c>
      <c r="B8" s="27">
        <v>4</v>
      </c>
      <c r="C8" s="28">
        <v>28</v>
      </c>
      <c r="D8" s="15">
        <f>SUM(C8/B8)</f>
        <v>7</v>
      </c>
      <c r="E8" s="29">
        <v>7</v>
      </c>
      <c r="F8" s="30" t="s">
        <v>23</v>
      </c>
      <c r="G8" s="30" t="s">
        <v>24</v>
      </c>
      <c r="H8" s="31"/>
      <c r="I8" s="32">
        <v>7</v>
      </c>
      <c r="J8" s="33">
        <v>40</v>
      </c>
      <c r="K8" s="34">
        <f>SUM(J8/I8)</f>
        <v>5.7142857142857144</v>
      </c>
      <c r="L8" s="35" t="s">
        <v>25</v>
      </c>
      <c r="M8" s="36">
        <v>3.14</v>
      </c>
      <c r="N8" s="30" t="s">
        <v>26</v>
      </c>
      <c r="O8" s="37" t="s">
        <v>27</v>
      </c>
      <c r="P8" s="38">
        <v>1</v>
      </c>
      <c r="Q8" s="39">
        <v>3</v>
      </c>
      <c r="R8" s="34">
        <f>SUM(Q8/P8)</f>
        <v>3</v>
      </c>
      <c r="S8" s="29"/>
      <c r="T8" s="40" t="s">
        <v>28</v>
      </c>
      <c r="U8" s="36">
        <v>430</v>
      </c>
      <c r="V8" s="41"/>
      <c r="W8" s="38">
        <v>1</v>
      </c>
      <c r="X8" s="39">
        <v>3</v>
      </c>
      <c r="Y8" s="15">
        <f>SUM(X8/W8)</f>
        <v>3</v>
      </c>
      <c r="Z8" s="29">
        <v>1</v>
      </c>
      <c r="AA8" s="36">
        <v>3.98</v>
      </c>
      <c r="AB8" s="36"/>
      <c r="AC8" s="42">
        <v>269</v>
      </c>
      <c r="AD8" s="38"/>
      <c r="AE8" s="29"/>
      <c r="AF8" s="29"/>
      <c r="AG8" s="29"/>
      <c r="AH8" s="42"/>
      <c r="AI8" s="38">
        <v>4</v>
      </c>
      <c r="AJ8" s="43">
        <v>2</v>
      </c>
      <c r="AK8" s="34">
        <f>SUM(AJ8/AI8)</f>
        <v>0.5</v>
      </c>
      <c r="AL8" s="35"/>
      <c r="AM8" s="44" t="s">
        <v>25</v>
      </c>
      <c r="AQ8" s="25"/>
    </row>
    <row r="9" spans="1:43" ht="16.5" customHeight="1">
      <c r="A9" s="26" t="s">
        <v>29</v>
      </c>
      <c r="B9" s="27">
        <v>9</v>
      </c>
      <c r="C9" s="28">
        <v>7</v>
      </c>
      <c r="D9" s="15">
        <f t="shared" ref="D9:D52" si="0">SUM(C9/B9)</f>
        <v>0.77777777777777779</v>
      </c>
      <c r="E9" s="35"/>
      <c r="F9" s="45" t="s">
        <v>25</v>
      </c>
      <c r="G9" s="30"/>
      <c r="H9" s="37"/>
      <c r="I9" s="32">
        <v>2</v>
      </c>
      <c r="J9" s="33">
        <v>1</v>
      </c>
      <c r="K9" s="34">
        <f>SUM(J9/I9)</f>
        <v>0.5</v>
      </c>
      <c r="L9" s="46"/>
      <c r="M9" s="47">
        <v>2.64</v>
      </c>
      <c r="N9" s="30"/>
      <c r="O9" s="37"/>
      <c r="P9" s="38">
        <v>2</v>
      </c>
      <c r="Q9" s="39">
        <v>1</v>
      </c>
      <c r="R9" s="34">
        <f>SUM(Q9/P9)</f>
        <v>0.5</v>
      </c>
      <c r="S9" s="35"/>
      <c r="T9" s="35" t="s">
        <v>25</v>
      </c>
      <c r="U9" s="48"/>
      <c r="V9" s="42"/>
      <c r="W9" s="38"/>
      <c r="X9" s="39"/>
      <c r="Y9" s="29"/>
      <c r="Z9" s="29"/>
      <c r="AA9" s="36"/>
      <c r="AB9" s="36"/>
      <c r="AC9" s="42"/>
      <c r="AD9" s="38"/>
      <c r="AE9" s="29"/>
      <c r="AF9" s="29"/>
      <c r="AG9" s="29"/>
      <c r="AH9" s="42"/>
      <c r="AI9" s="38"/>
      <c r="AJ9" s="43"/>
      <c r="AK9" s="34"/>
      <c r="AL9" s="29"/>
      <c r="AM9" s="42"/>
      <c r="AQ9" s="25"/>
    </row>
    <row r="10" spans="1:43">
      <c r="A10" s="26" t="s">
        <v>30</v>
      </c>
      <c r="B10" s="27">
        <v>6</v>
      </c>
      <c r="C10" s="28">
        <v>4</v>
      </c>
      <c r="D10" s="15">
        <f t="shared" si="0"/>
        <v>0.66666666666666663</v>
      </c>
      <c r="E10" s="35" t="s">
        <v>25</v>
      </c>
      <c r="F10" s="30">
        <v>3.84</v>
      </c>
      <c r="G10" s="29"/>
      <c r="H10" s="49"/>
      <c r="I10" s="32">
        <v>1</v>
      </c>
      <c r="J10" s="33">
        <v>0</v>
      </c>
      <c r="K10" s="34">
        <v>0</v>
      </c>
      <c r="L10" s="35"/>
      <c r="M10" s="35" t="s">
        <v>25</v>
      </c>
      <c r="N10" s="29"/>
      <c r="O10" s="49"/>
      <c r="P10" s="38"/>
      <c r="Q10" s="39"/>
      <c r="R10" s="34"/>
      <c r="S10" s="46"/>
      <c r="T10" s="47"/>
      <c r="U10" s="47"/>
      <c r="V10" s="50"/>
      <c r="W10" s="38"/>
      <c r="X10" s="39"/>
      <c r="Y10" s="51"/>
      <c r="Z10" s="46"/>
      <c r="AA10" s="47"/>
      <c r="AB10" s="47"/>
      <c r="AC10" s="50"/>
      <c r="AD10" s="38"/>
      <c r="AE10" s="29"/>
      <c r="AF10" s="29"/>
      <c r="AG10" s="29"/>
      <c r="AH10" s="42"/>
      <c r="AI10" s="38"/>
      <c r="AJ10" s="43"/>
      <c r="AK10" s="34"/>
      <c r="AL10" s="29"/>
      <c r="AM10" s="42"/>
      <c r="AQ10" s="25"/>
    </row>
    <row r="11" spans="1:43">
      <c r="A11" s="26" t="s">
        <v>31</v>
      </c>
      <c r="B11" s="52">
        <v>2</v>
      </c>
      <c r="C11" s="53">
        <v>18</v>
      </c>
      <c r="D11" s="15">
        <f t="shared" si="0"/>
        <v>9</v>
      </c>
      <c r="E11" s="35" t="s">
        <v>25</v>
      </c>
      <c r="F11" s="54">
        <v>4.38</v>
      </c>
      <c r="G11" s="29"/>
      <c r="H11" s="49"/>
      <c r="I11" s="32">
        <v>1</v>
      </c>
      <c r="J11" s="33">
        <v>0</v>
      </c>
      <c r="K11" s="34">
        <v>0</v>
      </c>
      <c r="L11" s="35"/>
      <c r="M11" s="35" t="s">
        <v>25</v>
      </c>
      <c r="N11" s="29"/>
      <c r="O11" s="49"/>
      <c r="P11" s="38"/>
      <c r="Q11" s="39"/>
      <c r="R11" s="34"/>
      <c r="S11" s="29"/>
      <c r="T11" s="36"/>
      <c r="U11" s="36"/>
      <c r="V11" s="42"/>
      <c r="W11" s="38"/>
      <c r="X11" s="39"/>
      <c r="Y11" s="29"/>
      <c r="Z11" s="29"/>
      <c r="AA11" s="36"/>
      <c r="AB11" s="36"/>
      <c r="AC11" s="42"/>
      <c r="AD11" s="38"/>
      <c r="AE11" s="29"/>
      <c r="AF11" s="29"/>
      <c r="AG11" s="29"/>
      <c r="AH11" s="42"/>
      <c r="AI11" s="29">
        <v>4</v>
      </c>
      <c r="AJ11" s="43">
        <v>1</v>
      </c>
      <c r="AK11" s="34">
        <f>SUM(AJ11/AI11)</f>
        <v>0.25</v>
      </c>
      <c r="AL11" s="35"/>
      <c r="AM11" s="44" t="s">
        <v>25</v>
      </c>
    </row>
    <row r="12" spans="1:43">
      <c r="A12" s="26" t="s">
        <v>32</v>
      </c>
      <c r="B12" s="27">
        <v>5</v>
      </c>
      <c r="C12" s="55">
        <v>1</v>
      </c>
      <c r="D12" s="15">
        <f t="shared" si="0"/>
        <v>0.2</v>
      </c>
      <c r="E12" s="35" t="s">
        <v>25</v>
      </c>
      <c r="F12" s="30" t="s">
        <v>83</v>
      </c>
      <c r="G12" s="46"/>
      <c r="H12" s="56"/>
      <c r="I12" s="32">
        <v>1</v>
      </c>
      <c r="J12" s="33">
        <v>0</v>
      </c>
      <c r="K12" s="34">
        <v>0</v>
      </c>
      <c r="L12" s="35"/>
      <c r="M12" s="35" t="s">
        <v>25</v>
      </c>
      <c r="N12" s="46"/>
      <c r="O12" s="56"/>
      <c r="P12" s="38"/>
      <c r="Q12" s="39"/>
      <c r="R12" s="34"/>
      <c r="S12" s="46"/>
      <c r="T12" s="47"/>
      <c r="U12" s="47"/>
      <c r="V12" s="50"/>
      <c r="W12" s="38"/>
      <c r="X12" s="39"/>
      <c r="Y12" s="51"/>
      <c r="Z12" s="46"/>
      <c r="AA12" s="47"/>
      <c r="AB12" s="47"/>
      <c r="AC12" s="50"/>
      <c r="AD12" s="38"/>
      <c r="AE12" s="29"/>
      <c r="AF12" s="29"/>
      <c r="AG12" s="29"/>
      <c r="AH12" s="42"/>
      <c r="AI12" s="38"/>
      <c r="AJ12" s="43"/>
      <c r="AK12" s="34"/>
      <c r="AL12" s="29"/>
      <c r="AM12" s="42"/>
    </row>
    <row r="13" spans="1:43">
      <c r="A13" s="26" t="s">
        <v>33</v>
      </c>
      <c r="B13" s="27">
        <v>3</v>
      </c>
      <c r="C13" s="55">
        <v>6</v>
      </c>
      <c r="D13" s="15">
        <f t="shared" si="0"/>
        <v>2</v>
      </c>
      <c r="E13" s="35"/>
      <c r="F13" s="45" t="s">
        <v>25</v>
      </c>
      <c r="G13" s="29"/>
      <c r="H13" s="49"/>
      <c r="I13" s="32">
        <v>1</v>
      </c>
      <c r="J13" s="33">
        <v>2</v>
      </c>
      <c r="K13" s="34">
        <f>SUM(J13/I13)</f>
        <v>2</v>
      </c>
      <c r="L13" s="46">
        <v>1</v>
      </c>
      <c r="M13" s="47">
        <v>3.58</v>
      </c>
      <c r="N13" s="29"/>
      <c r="O13" s="49"/>
      <c r="P13" s="38"/>
      <c r="Q13" s="39"/>
      <c r="R13" s="34"/>
      <c r="S13" s="29"/>
      <c r="T13" s="36"/>
      <c r="U13" s="36"/>
      <c r="V13" s="42"/>
      <c r="W13" s="38"/>
      <c r="X13" s="39"/>
      <c r="Y13" s="29"/>
      <c r="Z13" s="29"/>
      <c r="AA13" s="36"/>
      <c r="AB13" s="36"/>
      <c r="AC13" s="42"/>
      <c r="AD13" s="38"/>
      <c r="AE13" s="29"/>
      <c r="AF13" s="29"/>
      <c r="AG13" s="29"/>
      <c r="AH13" s="42"/>
      <c r="AI13" s="29">
        <v>4</v>
      </c>
      <c r="AJ13" s="43">
        <v>4</v>
      </c>
      <c r="AK13" s="34">
        <f>SUM(AJ13/AI13)</f>
        <v>1</v>
      </c>
      <c r="AL13" s="35"/>
      <c r="AM13" s="44" t="s">
        <v>25</v>
      </c>
    </row>
    <row r="14" spans="1:43">
      <c r="A14" s="26" t="s">
        <v>34</v>
      </c>
      <c r="B14" s="27">
        <v>12</v>
      </c>
      <c r="C14" s="33">
        <v>0</v>
      </c>
      <c r="D14" s="34">
        <v>0</v>
      </c>
      <c r="E14" s="46"/>
      <c r="F14" s="45" t="s">
        <v>25</v>
      </c>
      <c r="G14" s="46"/>
      <c r="H14" s="56"/>
      <c r="I14" s="32">
        <v>1</v>
      </c>
      <c r="J14" s="33">
        <v>0</v>
      </c>
      <c r="K14" s="34">
        <v>0</v>
      </c>
      <c r="L14" s="35"/>
      <c r="M14" s="35" t="s">
        <v>25</v>
      </c>
      <c r="N14" s="46"/>
      <c r="O14" s="56"/>
      <c r="P14" s="38"/>
      <c r="Q14" s="39"/>
      <c r="R14" s="34"/>
      <c r="S14" s="29"/>
      <c r="T14" s="36"/>
      <c r="U14" s="36"/>
      <c r="V14" s="42"/>
      <c r="W14" s="38"/>
      <c r="X14" s="39"/>
      <c r="Y14" s="29"/>
      <c r="Z14" s="29"/>
      <c r="AA14" s="36"/>
      <c r="AB14" s="36"/>
      <c r="AC14" s="42"/>
      <c r="AD14" s="38"/>
      <c r="AE14" s="29"/>
      <c r="AF14" s="29"/>
      <c r="AG14" s="29"/>
      <c r="AH14" s="42"/>
      <c r="AI14" s="38"/>
      <c r="AJ14" s="43"/>
      <c r="AK14" s="34"/>
      <c r="AL14" s="29"/>
      <c r="AM14" s="42"/>
    </row>
    <row r="15" spans="1:43">
      <c r="A15" s="26" t="s">
        <v>35</v>
      </c>
      <c r="B15" s="27">
        <v>3</v>
      </c>
      <c r="C15" s="55">
        <v>1</v>
      </c>
      <c r="D15" s="15">
        <f t="shared" si="0"/>
        <v>0.33333333333333331</v>
      </c>
      <c r="E15" s="35" t="s">
        <v>25</v>
      </c>
      <c r="F15" s="30">
        <v>3.27</v>
      </c>
      <c r="G15" s="46"/>
      <c r="H15" s="56"/>
      <c r="I15" s="32">
        <v>1</v>
      </c>
      <c r="J15" s="33">
        <v>0</v>
      </c>
      <c r="K15" s="34">
        <v>0</v>
      </c>
      <c r="L15" s="35"/>
      <c r="M15" s="35" t="s">
        <v>25</v>
      </c>
      <c r="N15" s="46"/>
      <c r="O15" s="56"/>
      <c r="P15" s="38"/>
      <c r="Q15" s="39"/>
      <c r="R15" s="34"/>
      <c r="S15" s="29"/>
      <c r="T15" s="36"/>
      <c r="U15" s="36"/>
      <c r="V15" s="42"/>
      <c r="W15" s="38"/>
      <c r="X15" s="39"/>
      <c r="Y15" s="29"/>
      <c r="Z15" s="29"/>
      <c r="AA15" s="36"/>
      <c r="AB15" s="36"/>
      <c r="AC15" s="42"/>
      <c r="AD15" s="38"/>
      <c r="AE15" s="29"/>
      <c r="AF15" s="29"/>
      <c r="AG15" s="29"/>
      <c r="AH15" s="42"/>
      <c r="AI15" s="38"/>
      <c r="AJ15" s="29"/>
      <c r="AK15" s="29"/>
      <c r="AL15" s="29"/>
      <c r="AM15" s="42"/>
      <c r="AO15" s="57"/>
    </row>
    <row r="16" spans="1:43">
      <c r="A16" s="26" t="s">
        <v>36</v>
      </c>
      <c r="B16" s="27">
        <v>7</v>
      </c>
      <c r="C16" s="53">
        <v>1</v>
      </c>
      <c r="D16" s="15">
        <f t="shared" si="0"/>
        <v>0.14285714285714285</v>
      </c>
      <c r="E16" s="35" t="s">
        <v>25</v>
      </c>
      <c r="F16" s="30" t="s">
        <v>82</v>
      </c>
      <c r="G16" s="46"/>
      <c r="H16" s="56"/>
      <c r="I16" s="32">
        <v>1</v>
      </c>
      <c r="J16" s="33">
        <v>0</v>
      </c>
      <c r="K16" s="34">
        <v>0</v>
      </c>
      <c r="L16" s="35"/>
      <c r="M16" s="35" t="s">
        <v>25</v>
      </c>
      <c r="N16" s="46"/>
      <c r="O16" s="56"/>
      <c r="P16" s="38"/>
      <c r="Q16" s="58"/>
      <c r="R16" s="34"/>
      <c r="S16" s="29"/>
      <c r="T16" s="36"/>
      <c r="U16" s="36"/>
      <c r="V16" s="42"/>
      <c r="W16" s="38"/>
      <c r="X16" s="39"/>
      <c r="Y16" s="29"/>
      <c r="Z16" s="29"/>
      <c r="AA16" s="36"/>
      <c r="AB16" s="36"/>
      <c r="AC16" s="42"/>
      <c r="AD16" s="38"/>
      <c r="AE16" s="29"/>
      <c r="AF16" s="29"/>
      <c r="AG16" s="29"/>
      <c r="AH16" s="42"/>
      <c r="AI16" s="38"/>
      <c r="AJ16" s="29"/>
      <c r="AK16" s="29"/>
      <c r="AL16" s="29"/>
      <c r="AM16" s="42"/>
      <c r="AO16" s="57"/>
    </row>
    <row r="17" spans="1:41">
      <c r="A17" s="59" t="s">
        <v>37</v>
      </c>
      <c r="B17" s="60">
        <v>49</v>
      </c>
      <c r="C17" s="55">
        <v>12</v>
      </c>
      <c r="D17" s="15">
        <f t="shared" si="0"/>
        <v>0.24489795918367346</v>
      </c>
      <c r="E17" s="35" t="s">
        <v>25</v>
      </c>
      <c r="F17" s="54">
        <v>3.84</v>
      </c>
      <c r="G17" s="29"/>
      <c r="H17" s="49"/>
      <c r="I17" s="32">
        <v>6</v>
      </c>
      <c r="J17" s="33">
        <v>0</v>
      </c>
      <c r="K17" s="34">
        <v>0</v>
      </c>
      <c r="L17" s="35"/>
      <c r="M17" s="35" t="s">
        <v>25</v>
      </c>
      <c r="N17" s="29"/>
      <c r="O17" s="49"/>
      <c r="P17" s="38">
        <v>7</v>
      </c>
      <c r="Q17" s="33">
        <v>0</v>
      </c>
      <c r="R17" s="34">
        <v>0</v>
      </c>
      <c r="S17" s="35"/>
      <c r="T17" s="35" t="s">
        <v>25</v>
      </c>
      <c r="U17" s="48"/>
      <c r="V17" s="50"/>
      <c r="W17" s="38"/>
      <c r="X17" s="39"/>
      <c r="Y17" s="51"/>
      <c r="Z17" s="46"/>
      <c r="AA17" s="47"/>
      <c r="AB17" s="47"/>
      <c r="AC17" s="50"/>
      <c r="AD17" s="38">
        <v>1</v>
      </c>
      <c r="AE17" s="33">
        <v>0</v>
      </c>
      <c r="AF17" s="34">
        <v>0</v>
      </c>
      <c r="AG17" s="35"/>
      <c r="AH17" s="44" t="s">
        <v>25</v>
      </c>
      <c r="AI17" s="38"/>
      <c r="AJ17" s="29"/>
      <c r="AK17" s="29"/>
      <c r="AL17" s="29"/>
      <c r="AM17" s="42"/>
      <c r="AO17" s="57"/>
    </row>
    <row r="18" spans="1:41">
      <c r="A18" s="59" t="s">
        <v>38</v>
      </c>
      <c r="B18" s="27">
        <v>8</v>
      </c>
      <c r="C18" s="33">
        <v>0</v>
      </c>
      <c r="D18" s="34">
        <v>0</v>
      </c>
      <c r="E18" s="35"/>
      <c r="F18" s="45" t="s">
        <v>25</v>
      </c>
      <c r="G18" s="29"/>
      <c r="H18" s="49"/>
      <c r="I18" s="32">
        <v>1</v>
      </c>
      <c r="J18" s="33">
        <v>0</v>
      </c>
      <c r="K18" s="34">
        <v>0</v>
      </c>
      <c r="L18" s="35"/>
      <c r="M18" s="35" t="s">
        <v>25</v>
      </c>
      <c r="N18" s="29"/>
      <c r="O18" s="49"/>
      <c r="P18" s="38"/>
      <c r="Q18" s="58"/>
      <c r="R18" s="34"/>
      <c r="S18" s="46"/>
      <c r="T18" s="47"/>
      <c r="U18" s="47"/>
      <c r="V18" s="50"/>
      <c r="W18" s="38"/>
      <c r="X18" s="39"/>
      <c r="Y18" s="51"/>
      <c r="Z18" s="46"/>
      <c r="AA18" s="47"/>
      <c r="AB18" s="47"/>
      <c r="AC18" s="50"/>
      <c r="AD18" s="38"/>
      <c r="AE18" s="29"/>
      <c r="AF18" s="29"/>
      <c r="AG18" s="29"/>
      <c r="AH18" s="42"/>
      <c r="AI18" s="38"/>
      <c r="AJ18" s="29"/>
      <c r="AK18" s="29"/>
      <c r="AL18" s="29"/>
      <c r="AM18" s="42"/>
      <c r="AO18" s="57"/>
    </row>
    <row r="19" spans="1:41">
      <c r="A19" s="26" t="s">
        <v>39</v>
      </c>
      <c r="B19" s="27">
        <v>12</v>
      </c>
      <c r="C19" s="55">
        <v>7</v>
      </c>
      <c r="D19" s="15">
        <f t="shared" si="0"/>
        <v>0.58333333333333337</v>
      </c>
      <c r="E19" s="35" t="s">
        <v>25</v>
      </c>
      <c r="F19" s="30" t="s">
        <v>40</v>
      </c>
      <c r="G19" s="30"/>
      <c r="H19" s="37"/>
      <c r="I19" s="32">
        <v>2</v>
      </c>
      <c r="J19" s="33">
        <v>0</v>
      </c>
      <c r="K19" s="34">
        <v>0</v>
      </c>
      <c r="L19" s="35"/>
      <c r="M19" s="35" t="s">
        <v>25</v>
      </c>
      <c r="N19" s="30"/>
      <c r="O19" s="37"/>
      <c r="P19" s="38">
        <v>2</v>
      </c>
      <c r="Q19" s="33">
        <v>0</v>
      </c>
      <c r="R19" s="34">
        <v>0</v>
      </c>
      <c r="S19" s="35"/>
      <c r="T19" s="35" t="s">
        <v>25</v>
      </c>
      <c r="U19" s="48"/>
      <c r="V19" s="42"/>
      <c r="W19" s="38"/>
      <c r="X19" s="39"/>
      <c r="Y19" s="29"/>
      <c r="Z19" s="29"/>
      <c r="AA19" s="36"/>
      <c r="AB19" s="36"/>
      <c r="AC19" s="42"/>
      <c r="AD19" s="38"/>
      <c r="AE19" s="29"/>
      <c r="AF19" s="29"/>
      <c r="AG19" s="29"/>
      <c r="AH19" s="42"/>
      <c r="AI19" s="38"/>
      <c r="AJ19" s="29"/>
      <c r="AK19" s="29"/>
      <c r="AL19" s="29"/>
      <c r="AM19" s="42"/>
      <c r="AO19" s="57"/>
    </row>
    <row r="20" spans="1:41">
      <c r="A20" s="26" t="s">
        <v>41</v>
      </c>
      <c r="B20" s="27">
        <v>13</v>
      </c>
      <c r="C20" s="55">
        <v>4</v>
      </c>
      <c r="D20" s="15">
        <f t="shared" si="0"/>
        <v>0.30769230769230771</v>
      </c>
      <c r="E20" s="35" t="s">
        <v>25</v>
      </c>
      <c r="F20" s="54">
        <v>3.38</v>
      </c>
      <c r="G20" s="29"/>
      <c r="H20" s="49"/>
      <c r="I20" s="32">
        <v>2</v>
      </c>
      <c r="J20" s="33">
        <v>0</v>
      </c>
      <c r="K20" s="34">
        <v>0</v>
      </c>
      <c r="L20" s="35"/>
      <c r="M20" s="35" t="s">
        <v>25</v>
      </c>
      <c r="N20" s="29"/>
      <c r="O20" s="49"/>
      <c r="P20" s="38"/>
      <c r="Q20" s="58"/>
      <c r="R20" s="34"/>
      <c r="S20" s="29"/>
      <c r="T20" s="36"/>
      <c r="U20" s="36"/>
      <c r="V20" s="42"/>
      <c r="W20" s="38"/>
      <c r="X20" s="39"/>
      <c r="Y20" s="29"/>
      <c r="Z20" s="29"/>
      <c r="AA20" s="36"/>
      <c r="AB20" s="36"/>
      <c r="AC20" s="42"/>
      <c r="AD20" s="38"/>
      <c r="AE20" s="29"/>
      <c r="AF20" s="29"/>
      <c r="AG20" s="29"/>
      <c r="AH20" s="42"/>
      <c r="AI20" s="38"/>
      <c r="AJ20" s="29"/>
      <c r="AK20" s="29"/>
      <c r="AL20" s="29"/>
      <c r="AM20" s="42"/>
    </row>
    <row r="21" spans="1:41">
      <c r="A21" s="61" t="s">
        <v>42</v>
      </c>
      <c r="B21" s="27">
        <v>6</v>
      </c>
      <c r="C21" s="55">
        <v>2</v>
      </c>
      <c r="D21" s="15">
        <f t="shared" si="0"/>
        <v>0.33333333333333331</v>
      </c>
      <c r="E21" s="35"/>
      <c r="F21" s="45" t="s">
        <v>25</v>
      </c>
      <c r="G21" s="29"/>
      <c r="H21" s="49"/>
      <c r="I21" s="32">
        <v>1</v>
      </c>
      <c r="J21" s="33">
        <v>0</v>
      </c>
      <c r="K21" s="34">
        <v>0</v>
      </c>
      <c r="L21" s="35"/>
      <c r="M21" s="35" t="s">
        <v>25</v>
      </c>
      <c r="N21" s="29"/>
      <c r="O21" s="49"/>
      <c r="P21" s="38"/>
      <c r="Q21" s="58"/>
      <c r="R21" s="34"/>
      <c r="S21" s="29"/>
      <c r="T21" s="36"/>
      <c r="U21" s="36"/>
      <c r="V21" s="42"/>
      <c r="W21" s="38"/>
      <c r="X21" s="39"/>
      <c r="Y21" s="29"/>
      <c r="Z21" s="29"/>
      <c r="AA21" s="36"/>
      <c r="AB21" s="36"/>
      <c r="AC21" s="42"/>
      <c r="AD21" s="38"/>
      <c r="AE21" s="29"/>
      <c r="AF21" s="29"/>
      <c r="AG21" s="29"/>
      <c r="AH21" s="42"/>
      <c r="AI21" s="38"/>
      <c r="AJ21" s="29"/>
      <c r="AK21" s="29"/>
      <c r="AL21" s="29"/>
      <c r="AM21" s="42"/>
    </row>
    <row r="22" spans="1:41">
      <c r="A22" s="62" t="s">
        <v>43</v>
      </c>
      <c r="B22" s="27">
        <v>13</v>
      </c>
      <c r="C22" s="33">
        <v>0</v>
      </c>
      <c r="D22" s="34">
        <v>0</v>
      </c>
      <c r="E22" s="35"/>
      <c r="F22" s="45" t="s">
        <v>25</v>
      </c>
      <c r="G22" s="29"/>
      <c r="H22" s="49"/>
      <c r="I22" s="32">
        <v>2</v>
      </c>
      <c r="J22" s="33">
        <v>0</v>
      </c>
      <c r="K22" s="34">
        <v>0</v>
      </c>
      <c r="L22" s="35"/>
      <c r="M22" s="35" t="s">
        <v>25</v>
      </c>
      <c r="N22" s="29"/>
      <c r="O22" s="49"/>
      <c r="P22" s="38"/>
      <c r="Q22" s="58"/>
      <c r="R22" s="34"/>
      <c r="S22" s="46"/>
      <c r="T22" s="47"/>
      <c r="U22" s="47"/>
      <c r="V22" s="50"/>
      <c r="W22" s="38"/>
      <c r="X22" s="39"/>
      <c r="Y22" s="51"/>
      <c r="Z22" s="46"/>
      <c r="AA22" s="47"/>
      <c r="AB22" s="47"/>
      <c r="AC22" s="50"/>
      <c r="AD22" s="38"/>
      <c r="AE22" s="29"/>
      <c r="AF22" s="29"/>
      <c r="AG22" s="29"/>
      <c r="AH22" s="42"/>
      <c r="AI22" s="38"/>
      <c r="AJ22" s="29"/>
      <c r="AK22" s="29"/>
      <c r="AL22" s="29"/>
      <c r="AM22" s="42"/>
    </row>
    <row r="23" spans="1:41">
      <c r="A23" s="62" t="s">
        <v>44</v>
      </c>
      <c r="B23" s="27">
        <v>17</v>
      </c>
      <c r="C23" s="55">
        <v>1</v>
      </c>
      <c r="D23" s="15">
        <f t="shared" si="0"/>
        <v>5.8823529411764705E-2</v>
      </c>
      <c r="E23" s="35"/>
      <c r="F23" s="45" t="s">
        <v>25</v>
      </c>
      <c r="G23" s="46"/>
      <c r="H23" s="56"/>
      <c r="I23" s="32">
        <v>2</v>
      </c>
      <c r="J23" s="33">
        <v>0</v>
      </c>
      <c r="K23" s="34">
        <v>0</v>
      </c>
      <c r="L23" s="35"/>
      <c r="M23" s="35" t="s">
        <v>25</v>
      </c>
      <c r="N23" s="46"/>
      <c r="O23" s="56"/>
      <c r="P23" s="38"/>
      <c r="Q23" s="58"/>
      <c r="R23" s="34"/>
      <c r="S23" s="29"/>
      <c r="T23" s="36"/>
      <c r="U23" s="36"/>
      <c r="V23" s="42"/>
      <c r="W23" s="38"/>
      <c r="X23" s="39"/>
      <c r="Y23" s="29"/>
      <c r="Z23" s="29"/>
      <c r="AA23" s="36"/>
      <c r="AB23" s="36"/>
      <c r="AC23" s="42"/>
      <c r="AD23" s="38"/>
      <c r="AE23" s="29"/>
      <c r="AF23" s="29"/>
      <c r="AG23" s="29"/>
      <c r="AH23" s="42"/>
      <c r="AI23" s="38"/>
      <c r="AJ23" s="29"/>
      <c r="AK23" s="29"/>
      <c r="AL23" s="29"/>
      <c r="AM23" s="42"/>
    </row>
    <row r="24" spans="1:41">
      <c r="A24" s="62" t="s">
        <v>45</v>
      </c>
      <c r="B24" s="27">
        <v>17</v>
      </c>
      <c r="C24" s="55">
        <v>2</v>
      </c>
      <c r="D24" s="15">
        <f t="shared" si="0"/>
        <v>0.11764705882352941</v>
      </c>
      <c r="E24" s="35" t="s">
        <v>25</v>
      </c>
      <c r="F24" s="54">
        <v>4.1900000000000004</v>
      </c>
      <c r="G24" s="29"/>
      <c r="H24" s="49"/>
      <c r="I24" s="32">
        <v>2</v>
      </c>
      <c r="J24" s="33">
        <v>0</v>
      </c>
      <c r="K24" s="34">
        <v>0</v>
      </c>
      <c r="L24" s="35"/>
      <c r="M24" s="35" t="s">
        <v>25</v>
      </c>
      <c r="N24" s="29"/>
      <c r="O24" s="49"/>
      <c r="P24" s="38">
        <v>1</v>
      </c>
      <c r="Q24" s="33">
        <v>0</v>
      </c>
      <c r="R24" s="34">
        <v>0</v>
      </c>
      <c r="S24" s="35"/>
      <c r="T24" s="35" t="s">
        <v>25</v>
      </c>
      <c r="U24" s="48"/>
      <c r="V24" s="42"/>
      <c r="W24" s="38"/>
      <c r="X24" s="39"/>
      <c r="Y24" s="29"/>
      <c r="Z24" s="29"/>
      <c r="AA24" s="36"/>
      <c r="AB24" s="36"/>
      <c r="AC24" s="42"/>
      <c r="AD24" s="38"/>
      <c r="AE24" s="29"/>
      <c r="AF24" s="29"/>
      <c r="AG24" s="29"/>
      <c r="AH24" s="42"/>
      <c r="AI24" s="38"/>
      <c r="AJ24" s="29"/>
      <c r="AK24" s="29"/>
      <c r="AL24" s="29"/>
      <c r="AM24" s="42"/>
    </row>
    <row r="25" spans="1:41">
      <c r="A25" s="63" t="s">
        <v>46</v>
      </c>
      <c r="B25" s="27">
        <v>10</v>
      </c>
      <c r="C25" s="55">
        <v>4</v>
      </c>
      <c r="D25" s="15">
        <f t="shared" si="0"/>
        <v>0.4</v>
      </c>
      <c r="E25" s="35" t="s">
        <v>25</v>
      </c>
      <c r="F25" s="30">
        <v>4.38</v>
      </c>
      <c r="G25" s="46"/>
      <c r="H25" s="56"/>
      <c r="I25" s="32">
        <v>2</v>
      </c>
      <c r="J25" s="33">
        <v>1</v>
      </c>
      <c r="K25" s="34">
        <f>SUM(J25/I25)</f>
        <v>0.5</v>
      </c>
      <c r="L25" s="35"/>
      <c r="M25" s="35" t="s">
        <v>25</v>
      </c>
      <c r="N25" s="46"/>
      <c r="O25" s="56"/>
      <c r="P25" s="38"/>
      <c r="Q25" s="58"/>
      <c r="R25" s="34"/>
      <c r="S25" s="46"/>
      <c r="T25" s="47"/>
      <c r="U25" s="47"/>
      <c r="V25" s="50"/>
      <c r="W25" s="38"/>
      <c r="X25" s="39"/>
      <c r="Y25" s="51"/>
      <c r="Z25" s="46"/>
      <c r="AA25" s="47"/>
      <c r="AB25" s="47"/>
      <c r="AC25" s="50"/>
      <c r="AD25" s="38"/>
      <c r="AE25" s="29"/>
      <c r="AF25" s="29"/>
      <c r="AG25" s="29"/>
      <c r="AH25" s="42"/>
      <c r="AI25" s="38"/>
      <c r="AJ25" s="29"/>
      <c r="AK25" s="29"/>
      <c r="AL25" s="29"/>
      <c r="AM25" s="42"/>
    </row>
    <row r="26" spans="1:41">
      <c r="A26" s="26" t="s">
        <v>47</v>
      </c>
      <c r="B26" s="27">
        <v>8</v>
      </c>
      <c r="C26" s="55">
        <v>5</v>
      </c>
      <c r="D26" s="15">
        <f t="shared" si="0"/>
        <v>0.625</v>
      </c>
      <c r="E26" s="35" t="s">
        <v>25</v>
      </c>
      <c r="F26" s="54">
        <v>3.45</v>
      </c>
      <c r="G26" s="29"/>
      <c r="H26" s="49"/>
      <c r="I26" s="32">
        <v>1</v>
      </c>
      <c r="J26" s="33">
        <v>0</v>
      </c>
      <c r="K26" s="34">
        <v>0</v>
      </c>
      <c r="L26" s="35"/>
      <c r="M26" s="35" t="s">
        <v>25</v>
      </c>
      <c r="N26" s="29"/>
      <c r="O26" s="49"/>
      <c r="P26" s="38"/>
      <c r="Q26" s="58"/>
      <c r="R26" s="34"/>
      <c r="S26" s="29"/>
      <c r="T26" s="36"/>
      <c r="U26" s="36"/>
      <c r="V26" s="42"/>
      <c r="W26" s="38"/>
      <c r="X26" s="39"/>
      <c r="Y26" s="29"/>
      <c r="Z26" s="29"/>
      <c r="AA26" s="36"/>
      <c r="AB26" s="36"/>
      <c r="AC26" s="42"/>
      <c r="AD26" s="38"/>
      <c r="AE26" s="29"/>
      <c r="AF26" s="29"/>
      <c r="AG26" s="29"/>
      <c r="AH26" s="42"/>
      <c r="AI26" s="38"/>
      <c r="AJ26" s="29"/>
      <c r="AK26" s="29"/>
      <c r="AL26" s="29"/>
      <c r="AM26" s="42"/>
      <c r="AO26" s="57"/>
    </row>
    <row r="27" spans="1:41">
      <c r="A27" s="26" t="s">
        <v>48</v>
      </c>
      <c r="B27" s="27">
        <v>9</v>
      </c>
      <c r="C27" s="55">
        <v>4</v>
      </c>
      <c r="D27" s="15">
        <f t="shared" si="0"/>
        <v>0.44444444444444442</v>
      </c>
      <c r="E27" s="35" t="s">
        <v>25</v>
      </c>
      <c r="F27" s="30">
        <v>3.16</v>
      </c>
      <c r="G27" s="46"/>
      <c r="H27" s="56"/>
      <c r="I27" s="32">
        <v>1</v>
      </c>
      <c r="J27" s="33">
        <v>0</v>
      </c>
      <c r="K27" s="34">
        <v>0</v>
      </c>
      <c r="L27" s="35"/>
      <c r="M27" s="35" t="s">
        <v>25</v>
      </c>
      <c r="N27" s="46"/>
      <c r="O27" s="56"/>
      <c r="P27" s="38"/>
      <c r="Q27" s="58"/>
      <c r="R27" s="34"/>
      <c r="S27" s="29"/>
      <c r="T27" s="36"/>
      <c r="U27" s="36"/>
      <c r="V27" s="42"/>
      <c r="W27" s="38"/>
      <c r="X27" s="39"/>
      <c r="Y27" s="29"/>
      <c r="Z27" s="29"/>
      <c r="AA27" s="36"/>
      <c r="AB27" s="36"/>
      <c r="AC27" s="42"/>
      <c r="AD27" s="38"/>
      <c r="AE27" s="29"/>
      <c r="AF27" s="29"/>
      <c r="AG27" s="29"/>
      <c r="AH27" s="42"/>
      <c r="AI27" s="38"/>
      <c r="AJ27" s="29"/>
      <c r="AK27" s="29"/>
      <c r="AL27" s="29"/>
      <c r="AM27" s="42"/>
      <c r="AO27" s="57"/>
    </row>
    <row r="28" spans="1:41">
      <c r="A28" s="26" t="s">
        <v>49</v>
      </c>
      <c r="B28" s="27">
        <v>6</v>
      </c>
      <c r="C28" s="33">
        <v>0</v>
      </c>
      <c r="D28" s="34">
        <v>0</v>
      </c>
      <c r="E28" s="35"/>
      <c r="F28" s="45" t="s">
        <v>25</v>
      </c>
      <c r="G28" s="46"/>
      <c r="H28" s="56"/>
      <c r="I28" s="32">
        <v>1</v>
      </c>
      <c r="J28" s="33">
        <v>0</v>
      </c>
      <c r="K28" s="34">
        <v>0</v>
      </c>
      <c r="L28" s="35"/>
      <c r="M28" s="35" t="s">
        <v>25</v>
      </c>
      <c r="N28" s="46"/>
      <c r="O28" s="56"/>
      <c r="P28" s="38"/>
      <c r="Q28" s="58"/>
      <c r="R28" s="34"/>
      <c r="S28" s="29"/>
      <c r="T28" s="36"/>
      <c r="U28" s="36"/>
      <c r="V28" s="42"/>
      <c r="W28" s="38"/>
      <c r="X28" s="39"/>
      <c r="Y28" s="29"/>
      <c r="Z28" s="29"/>
      <c r="AA28" s="36"/>
      <c r="AB28" s="36"/>
      <c r="AC28" s="42"/>
      <c r="AD28" s="38"/>
      <c r="AE28" s="29"/>
      <c r="AF28" s="29"/>
      <c r="AG28" s="29"/>
      <c r="AH28" s="42"/>
      <c r="AI28" s="38"/>
      <c r="AJ28" s="29"/>
      <c r="AK28" s="29"/>
      <c r="AL28" s="29"/>
      <c r="AM28" s="42"/>
      <c r="AO28" s="57"/>
    </row>
    <row r="29" spans="1:41">
      <c r="A29" s="26" t="s">
        <v>50</v>
      </c>
      <c r="B29" s="27">
        <v>6</v>
      </c>
      <c r="C29" s="55">
        <v>3</v>
      </c>
      <c r="D29" s="15">
        <f t="shared" si="0"/>
        <v>0.5</v>
      </c>
      <c r="E29" s="35" t="s">
        <v>25</v>
      </c>
      <c r="F29" s="30">
        <v>3.61</v>
      </c>
      <c r="G29" s="46"/>
      <c r="H29" s="56"/>
      <c r="I29" s="32">
        <v>1</v>
      </c>
      <c r="J29" s="33">
        <v>0</v>
      </c>
      <c r="K29" s="34">
        <v>0</v>
      </c>
      <c r="L29" s="35"/>
      <c r="M29" s="35" t="s">
        <v>25</v>
      </c>
      <c r="N29" s="46"/>
      <c r="O29" s="56"/>
      <c r="P29" s="38"/>
      <c r="Q29" s="58"/>
      <c r="R29" s="34"/>
      <c r="S29" s="29"/>
      <c r="T29" s="36"/>
      <c r="U29" s="36"/>
      <c r="V29" s="42"/>
      <c r="W29" s="38"/>
      <c r="X29" s="39"/>
      <c r="Y29" s="29"/>
      <c r="Z29" s="29"/>
      <c r="AA29" s="36"/>
      <c r="AB29" s="36"/>
      <c r="AC29" s="42"/>
      <c r="AD29" s="38"/>
      <c r="AE29" s="29"/>
      <c r="AF29" s="29"/>
      <c r="AG29" s="29"/>
      <c r="AH29" s="42"/>
      <c r="AI29" s="38"/>
      <c r="AJ29" s="29"/>
      <c r="AK29" s="29"/>
      <c r="AL29" s="29"/>
      <c r="AM29" s="42"/>
    </row>
    <row r="30" spans="1:41">
      <c r="A30" s="26" t="s">
        <v>51</v>
      </c>
      <c r="B30" s="27">
        <v>21</v>
      </c>
      <c r="C30" s="55">
        <v>7</v>
      </c>
      <c r="D30" s="15">
        <f t="shared" si="0"/>
        <v>0.33333333333333331</v>
      </c>
      <c r="E30" s="35" t="s">
        <v>25</v>
      </c>
      <c r="F30" s="54">
        <v>3.26</v>
      </c>
      <c r="G30" s="29"/>
      <c r="H30" s="49"/>
      <c r="I30" s="32"/>
      <c r="J30" s="33"/>
      <c r="K30" s="34"/>
      <c r="L30" s="29"/>
      <c r="M30" s="29"/>
      <c r="N30" s="29"/>
      <c r="O30" s="49"/>
      <c r="P30" s="38"/>
      <c r="Q30" s="58"/>
      <c r="R30" s="34"/>
      <c r="S30" s="29"/>
      <c r="T30" s="36"/>
      <c r="U30" s="36"/>
      <c r="V30" s="42"/>
      <c r="W30" s="38"/>
      <c r="X30" s="39"/>
      <c r="Y30" s="29"/>
      <c r="Z30" s="29"/>
      <c r="AA30" s="36"/>
      <c r="AB30" s="36"/>
      <c r="AC30" s="42"/>
      <c r="AD30" s="38"/>
      <c r="AE30" s="29"/>
      <c r="AF30" s="29"/>
      <c r="AG30" s="29"/>
      <c r="AH30" s="42"/>
      <c r="AI30" s="38"/>
      <c r="AJ30" s="29"/>
      <c r="AK30" s="29"/>
      <c r="AL30" s="29"/>
      <c r="AM30" s="42"/>
    </row>
    <row r="31" spans="1:41">
      <c r="A31" s="26" t="s">
        <v>52</v>
      </c>
      <c r="B31" s="27">
        <v>3</v>
      </c>
      <c r="C31" s="33">
        <v>0</v>
      </c>
      <c r="D31" s="34">
        <v>0</v>
      </c>
      <c r="E31" s="35"/>
      <c r="F31" s="45" t="s">
        <v>25</v>
      </c>
      <c r="G31" s="29"/>
      <c r="H31" s="49"/>
      <c r="I31" s="32">
        <v>1</v>
      </c>
      <c r="J31" s="33">
        <v>0</v>
      </c>
      <c r="K31" s="34">
        <v>0</v>
      </c>
      <c r="L31" s="35"/>
      <c r="M31" s="35" t="s">
        <v>25</v>
      </c>
      <c r="N31" s="29"/>
      <c r="O31" s="49"/>
      <c r="P31" s="38">
        <v>1</v>
      </c>
      <c r="Q31" s="33">
        <v>0</v>
      </c>
      <c r="R31" s="34">
        <v>0</v>
      </c>
      <c r="S31" s="35"/>
      <c r="T31" s="35" t="s">
        <v>25</v>
      </c>
      <c r="U31" s="48"/>
      <c r="V31" s="42"/>
      <c r="W31" s="38"/>
      <c r="X31" s="39"/>
      <c r="Y31" s="29"/>
      <c r="Z31" s="29"/>
      <c r="AA31" s="36"/>
      <c r="AB31" s="36"/>
      <c r="AC31" s="42"/>
      <c r="AD31" s="38"/>
      <c r="AE31" s="29"/>
      <c r="AF31" s="29"/>
      <c r="AG31" s="29"/>
      <c r="AH31" s="42"/>
      <c r="AI31" s="38"/>
      <c r="AJ31" s="29"/>
      <c r="AK31" s="29"/>
      <c r="AL31" s="29"/>
      <c r="AM31" s="42"/>
    </row>
    <row r="32" spans="1:41">
      <c r="A32" s="26" t="s">
        <v>53</v>
      </c>
      <c r="B32" s="27">
        <v>4</v>
      </c>
      <c r="C32" s="55">
        <v>7</v>
      </c>
      <c r="D32" s="15">
        <f t="shared" si="0"/>
        <v>1.75</v>
      </c>
      <c r="E32" s="29">
        <v>2</v>
      </c>
      <c r="F32" s="30" t="s">
        <v>54</v>
      </c>
      <c r="G32" s="30"/>
      <c r="H32" s="37"/>
      <c r="I32" s="32"/>
      <c r="J32" s="33"/>
      <c r="K32" s="34"/>
      <c r="L32" s="29"/>
      <c r="M32" s="36"/>
      <c r="N32" s="30"/>
      <c r="O32" s="37"/>
      <c r="P32" s="38"/>
      <c r="Q32" s="58"/>
      <c r="R32" s="34"/>
      <c r="S32" s="29"/>
      <c r="T32" s="36"/>
      <c r="U32" s="36"/>
      <c r="V32" s="42"/>
      <c r="W32" s="38"/>
      <c r="X32" s="39"/>
      <c r="Y32" s="29"/>
      <c r="Z32" s="29"/>
      <c r="AA32" s="36"/>
      <c r="AB32" s="36"/>
      <c r="AC32" s="42"/>
      <c r="AD32" s="38"/>
      <c r="AE32" s="29"/>
      <c r="AF32" s="29"/>
      <c r="AG32" s="29"/>
      <c r="AH32" s="42"/>
      <c r="AI32" s="38"/>
      <c r="AJ32" s="29"/>
      <c r="AK32" s="29"/>
      <c r="AL32" s="29"/>
      <c r="AM32" s="42"/>
    </row>
    <row r="33" spans="1:39">
      <c r="A33" s="26" t="s">
        <v>55</v>
      </c>
      <c r="B33" s="27">
        <v>3</v>
      </c>
      <c r="C33" s="55">
        <v>2</v>
      </c>
      <c r="D33" s="15">
        <f t="shared" si="0"/>
        <v>0.66666666666666663</v>
      </c>
      <c r="E33" s="35" t="s">
        <v>25</v>
      </c>
      <c r="F33" s="54">
        <v>3.23</v>
      </c>
      <c r="G33" s="29"/>
      <c r="H33" s="49"/>
      <c r="I33" s="32">
        <v>2</v>
      </c>
      <c r="J33" s="33">
        <v>1</v>
      </c>
      <c r="K33" s="34">
        <f>SUM(J33/I33)</f>
        <v>0.5</v>
      </c>
      <c r="L33" s="35" t="s">
        <v>25</v>
      </c>
      <c r="M33" s="36">
        <v>3.58</v>
      </c>
      <c r="N33" s="29"/>
      <c r="O33" s="49"/>
      <c r="P33" s="38"/>
      <c r="Q33" s="58"/>
      <c r="R33" s="34"/>
      <c r="S33" s="29"/>
      <c r="T33" s="36"/>
      <c r="U33" s="36"/>
      <c r="V33" s="42"/>
      <c r="W33" s="38"/>
      <c r="X33" s="39"/>
      <c r="Y33" s="29"/>
      <c r="Z33" s="29"/>
      <c r="AA33" s="36"/>
      <c r="AB33" s="36"/>
      <c r="AC33" s="42"/>
      <c r="AD33" s="38"/>
      <c r="AE33" s="29"/>
      <c r="AF33" s="29"/>
      <c r="AG33" s="29"/>
      <c r="AH33" s="42"/>
      <c r="AI33" s="38"/>
      <c r="AJ33" s="29"/>
      <c r="AK33" s="29"/>
      <c r="AL33" s="29"/>
      <c r="AM33" s="42"/>
    </row>
    <row r="34" spans="1:39">
      <c r="A34" s="26" t="s">
        <v>56</v>
      </c>
      <c r="B34" s="27">
        <v>6</v>
      </c>
      <c r="C34" s="55">
        <v>4</v>
      </c>
      <c r="D34" s="15">
        <f t="shared" si="0"/>
        <v>0.66666666666666663</v>
      </c>
      <c r="E34" s="35" t="s">
        <v>25</v>
      </c>
      <c r="F34" s="30" t="s">
        <v>57</v>
      </c>
      <c r="G34" s="30"/>
      <c r="H34" s="37"/>
      <c r="I34" s="32">
        <v>2</v>
      </c>
      <c r="J34" s="33">
        <v>0</v>
      </c>
      <c r="K34" s="34">
        <v>0</v>
      </c>
      <c r="L34" s="35"/>
      <c r="M34" s="35" t="s">
        <v>25</v>
      </c>
      <c r="N34" s="30"/>
      <c r="O34" s="37"/>
      <c r="P34" s="38"/>
      <c r="Q34" s="58"/>
      <c r="R34" s="34"/>
      <c r="S34" s="29"/>
      <c r="T34" s="36"/>
      <c r="U34" s="36"/>
      <c r="V34" s="42"/>
      <c r="W34" s="38"/>
      <c r="X34" s="39"/>
      <c r="Y34" s="29"/>
      <c r="Z34" s="29"/>
      <c r="AA34" s="36"/>
      <c r="AB34" s="36"/>
      <c r="AC34" s="42"/>
      <c r="AD34" s="38"/>
      <c r="AE34" s="29"/>
      <c r="AF34" s="29"/>
      <c r="AG34" s="29"/>
      <c r="AH34" s="42"/>
      <c r="AI34" s="38"/>
      <c r="AJ34" s="29"/>
      <c r="AK34" s="29"/>
      <c r="AL34" s="29"/>
      <c r="AM34" s="42"/>
    </row>
    <row r="35" spans="1:39">
      <c r="A35" s="26" t="s">
        <v>58</v>
      </c>
      <c r="B35" s="27">
        <v>12</v>
      </c>
      <c r="C35" s="55">
        <v>5</v>
      </c>
      <c r="D35" s="15">
        <f t="shared" si="0"/>
        <v>0.41666666666666669</v>
      </c>
      <c r="E35" s="35" t="s">
        <v>25</v>
      </c>
      <c r="F35" s="30" t="s">
        <v>59</v>
      </c>
      <c r="G35" s="30"/>
      <c r="H35" s="37"/>
      <c r="I35" s="32">
        <v>1</v>
      </c>
      <c r="J35" s="33">
        <v>0</v>
      </c>
      <c r="K35" s="34">
        <v>0</v>
      </c>
      <c r="L35" s="35"/>
      <c r="M35" s="35" t="s">
        <v>25</v>
      </c>
      <c r="N35" s="30"/>
      <c r="O35" s="37"/>
      <c r="P35" s="38">
        <v>1</v>
      </c>
      <c r="Q35" s="33">
        <v>0</v>
      </c>
      <c r="R35" s="34">
        <v>0</v>
      </c>
      <c r="S35" s="35"/>
      <c r="T35" s="35" t="s">
        <v>25</v>
      </c>
      <c r="U35" s="48"/>
      <c r="V35" s="42"/>
      <c r="W35" s="38"/>
      <c r="X35" s="39"/>
      <c r="Y35" s="29"/>
      <c r="Z35" s="29"/>
      <c r="AA35" s="36"/>
      <c r="AB35" s="36"/>
      <c r="AC35" s="42"/>
      <c r="AD35" s="38"/>
      <c r="AE35" s="29"/>
      <c r="AF35" s="29"/>
      <c r="AG35" s="29"/>
      <c r="AH35" s="42"/>
      <c r="AI35" s="38"/>
      <c r="AJ35" s="29"/>
      <c r="AK35" s="29"/>
      <c r="AL35" s="29"/>
      <c r="AM35" s="42"/>
    </row>
    <row r="36" spans="1:39">
      <c r="A36" s="26" t="s">
        <v>60</v>
      </c>
      <c r="B36" s="60">
        <v>13</v>
      </c>
      <c r="C36" s="64">
        <v>7</v>
      </c>
      <c r="D36" s="15">
        <f t="shared" si="0"/>
        <v>0.53846153846153844</v>
      </c>
      <c r="E36" s="35" t="s">
        <v>25</v>
      </c>
      <c r="F36" s="30" t="s">
        <v>61</v>
      </c>
      <c r="G36" s="29"/>
      <c r="H36" s="49"/>
      <c r="I36" s="32">
        <v>3</v>
      </c>
      <c r="J36" s="33">
        <v>0</v>
      </c>
      <c r="K36" s="34">
        <v>0</v>
      </c>
      <c r="L36" s="35"/>
      <c r="M36" s="35" t="s">
        <v>25</v>
      </c>
      <c r="N36" s="29"/>
      <c r="O36" s="49"/>
      <c r="P36" s="38"/>
      <c r="Q36" s="65"/>
      <c r="R36" s="34"/>
      <c r="S36" s="46"/>
      <c r="T36" s="47"/>
      <c r="U36" s="47"/>
      <c r="V36" s="50"/>
      <c r="W36" s="38"/>
      <c r="X36" s="66"/>
      <c r="Y36" s="51"/>
      <c r="Z36" s="46"/>
      <c r="AA36" s="47"/>
      <c r="AB36" s="47"/>
      <c r="AC36" s="50"/>
      <c r="AD36" s="38"/>
      <c r="AE36" s="29"/>
      <c r="AF36" s="29"/>
      <c r="AG36" s="29"/>
      <c r="AH36" s="42"/>
      <c r="AI36" s="38"/>
      <c r="AJ36" s="29"/>
      <c r="AK36" s="29"/>
      <c r="AL36" s="29"/>
      <c r="AM36" s="42"/>
    </row>
    <row r="37" spans="1:39">
      <c r="A37" s="59" t="s">
        <v>62</v>
      </c>
      <c r="B37" s="60">
        <v>3</v>
      </c>
      <c r="C37" s="33">
        <v>0</v>
      </c>
      <c r="D37" s="34">
        <v>0</v>
      </c>
      <c r="E37" s="35"/>
      <c r="F37" s="45" t="s">
        <v>25</v>
      </c>
      <c r="G37" s="46"/>
      <c r="H37" s="56"/>
      <c r="I37" s="32">
        <v>1</v>
      </c>
      <c r="J37" s="33">
        <v>0</v>
      </c>
      <c r="K37" s="34">
        <v>0</v>
      </c>
      <c r="L37" s="35"/>
      <c r="M37" s="35" t="s">
        <v>25</v>
      </c>
      <c r="N37" s="46"/>
      <c r="O37" s="56"/>
      <c r="P37" s="38"/>
      <c r="Q37" s="58"/>
      <c r="R37" s="29"/>
      <c r="S37" s="29"/>
      <c r="T37" s="36"/>
      <c r="U37" s="36"/>
      <c r="V37" s="42"/>
      <c r="W37" s="38"/>
      <c r="X37" s="39"/>
      <c r="Y37" s="29"/>
      <c r="Z37" s="29"/>
      <c r="AA37" s="36"/>
      <c r="AB37" s="36"/>
      <c r="AC37" s="42"/>
      <c r="AD37" s="38"/>
      <c r="AE37" s="29"/>
      <c r="AF37" s="29"/>
      <c r="AG37" s="29"/>
      <c r="AH37" s="42"/>
      <c r="AI37" s="38"/>
      <c r="AJ37" s="29"/>
      <c r="AK37" s="29"/>
      <c r="AL37" s="29"/>
      <c r="AM37" s="42"/>
    </row>
    <row r="38" spans="1:39">
      <c r="A38" s="59" t="s">
        <v>63</v>
      </c>
      <c r="B38" s="60">
        <v>14</v>
      </c>
      <c r="C38" s="55">
        <v>2</v>
      </c>
      <c r="D38" s="15">
        <f t="shared" si="0"/>
        <v>0.14285714285714285</v>
      </c>
      <c r="E38" s="35" t="s">
        <v>25</v>
      </c>
      <c r="F38" s="30">
        <v>3.93</v>
      </c>
      <c r="G38" s="46"/>
      <c r="H38" s="56"/>
      <c r="I38" s="32">
        <v>2</v>
      </c>
      <c r="J38" s="33">
        <v>0</v>
      </c>
      <c r="K38" s="34">
        <v>0</v>
      </c>
      <c r="L38" s="35"/>
      <c r="M38" s="35" t="s">
        <v>25</v>
      </c>
      <c r="N38" s="46"/>
      <c r="O38" s="56"/>
      <c r="P38" s="38"/>
      <c r="Q38" s="39"/>
      <c r="R38" s="29"/>
      <c r="S38" s="29"/>
      <c r="T38" s="36"/>
      <c r="U38" s="36"/>
      <c r="V38" s="42"/>
      <c r="W38" s="38"/>
      <c r="X38" s="39"/>
      <c r="Y38" s="29"/>
      <c r="Z38" s="29"/>
      <c r="AA38" s="36"/>
      <c r="AB38" s="36"/>
      <c r="AC38" s="42"/>
      <c r="AD38" s="38"/>
      <c r="AE38" s="29"/>
      <c r="AF38" s="29"/>
      <c r="AG38" s="29"/>
      <c r="AH38" s="42"/>
      <c r="AI38" s="38"/>
      <c r="AJ38" s="29"/>
      <c r="AK38" s="29"/>
      <c r="AL38" s="29"/>
      <c r="AM38" s="42"/>
    </row>
    <row r="39" spans="1:39">
      <c r="A39" s="62" t="s">
        <v>64</v>
      </c>
      <c r="B39" s="27">
        <v>2</v>
      </c>
      <c r="C39" s="55">
        <v>2</v>
      </c>
      <c r="D39" s="15">
        <f t="shared" si="0"/>
        <v>1</v>
      </c>
      <c r="E39" s="35"/>
      <c r="F39" s="45" t="s">
        <v>25</v>
      </c>
      <c r="G39" s="46"/>
      <c r="H39" s="56"/>
      <c r="I39" s="32">
        <v>1</v>
      </c>
      <c r="J39" s="33">
        <v>0</v>
      </c>
      <c r="K39" s="34">
        <v>0</v>
      </c>
      <c r="L39" s="35"/>
      <c r="M39" s="35" t="s">
        <v>25</v>
      </c>
      <c r="N39" s="46"/>
      <c r="O39" s="56"/>
      <c r="P39" s="38"/>
      <c r="Q39" s="39"/>
      <c r="R39" s="29"/>
      <c r="S39" s="29"/>
      <c r="T39" s="36"/>
      <c r="U39" s="36"/>
      <c r="V39" s="42"/>
      <c r="W39" s="38"/>
      <c r="X39" s="39"/>
      <c r="Y39" s="29"/>
      <c r="Z39" s="29"/>
      <c r="AA39" s="36"/>
      <c r="AB39" s="36"/>
      <c r="AC39" s="42"/>
      <c r="AD39" s="38"/>
      <c r="AE39" s="29"/>
      <c r="AF39" s="29"/>
      <c r="AG39" s="29"/>
      <c r="AH39" s="42"/>
      <c r="AI39" s="38"/>
      <c r="AJ39" s="29"/>
      <c r="AK39" s="29"/>
      <c r="AL39" s="29"/>
      <c r="AM39" s="42"/>
    </row>
    <row r="40" spans="1:39">
      <c r="A40" s="62" t="s">
        <v>65</v>
      </c>
      <c r="B40" s="27">
        <v>4</v>
      </c>
      <c r="C40" s="55">
        <v>1</v>
      </c>
      <c r="D40" s="15">
        <f t="shared" si="0"/>
        <v>0.25</v>
      </c>
      <c r="E40" s="35" t="s">
        <v>25</v>
      </c>
      <c r="F40" s="30" t="s">
        <v>66</v>
      </c>
      <c r="G40" s="30"/>
      <c r="H40" s="37"/>
      <c r="I40" s="32">
        <v>2</v>
      </c>
      <c r="J40" s="33">
        <v>0</v>
      </c>
      <c r="K40" s="34">
        <v>0</v>
      </c>
      <c r="L40" s="35"/>
      <c r="M40" s="35" t="s">
        <v>25</v>
      </c>
      <c r="N40" s="30"/>
      <c r="O40" s="37"/>
      <c r="P40" s="38"/>
      <c r="Q40" s="39"/>
      <c r="R40" s="29"/>
      <c r="S40" s="29"/>
      <c r="T40" s="36"/>
      <c r="U40" s="36"/>
      <c r="V40" s="42"/>
      <c r="W40" s="38"/>
      <c r="X40" s="39"/>
      <c r="Y40" s="29"/>
      <c r="Z40" s="29"/>
      <c r="AA40" s="36"/>
      <c r="AB40" s="36"/>
      <c r="AC40" s="42"/>
      <c r="AD40" s="38"/>
      <c r="AE40" s="29"/>
      <c r="AF40" s="29"/>
      <c r="AG40" s="29"/>
      <c r="AH40" s="42"/>
      <c r="AI40" s="38"/>
      <c r="AJ40" s="29"/>
      <c r="AK40" s="29"/>
      <c r="AL40" s="29"/>
      <c r="AM40" s="42"/>
    </row>
    <row r="41" spans="1:39">
      <c r="A41" s="62" t="s">
        <v>67</v>
      </c>
      <c r="B41" s="27">
        <v>6</v>
      </c>
      <c r="C41" s="55">
        <v>1</v>
      </c>
      <c r="D41" s="15">
        <f t="shared" si="0"/>
        <v>0.16666666666666666</v>
      </c>
      <c r="E41" s="35" t="s">
        <v>25</v>
      </c>
      <c r="F41" s="54">
        <v>3.32</v>
      </c>
      <c r="G41" s="29"/>
      <c r="H41" s="49"/>
      <c r="I41" s="32">
        <v>1</v>
      </c>
      <c r="J41" s="33">
        <v>0</v>
      </c>
      <c r="K41" s="34">
        <v>0</v>
      </c>
      <c r="L41" s="35"/>
      <c r="M41" s="35" t="s">
        <v>25</v>
      </c>
      <c r="N41" s="29"/>
      <c r="O41" s="49"/>
      <c r="P41" s="38"/>
      <c r="Q41" s="39"/>
      <c r="R41" s="29"/>
      <c r="S41" s="29"/>
      <c r="T41" s="36"/>
      <c r="U41" s="36"/>
      <c r="V41" s="42"/>
      <c r="W41" s="38"/>
      <c r="X41" s="39"/>
      <c r="Y41" s="29"/>
      <c r="Z41" s="29"/>
      <c r="AA41" s="36"/>
      <c r="AB41" s="36"/>
      <c r="AC41" s="42"/>
      <c r="AD41" s="38"/>
      <c r="AE41" s="29"/>
      <c r="AF41" s="29"/>
      <c r="AG41" s="29"/>
      <c r="AH41" s="42"/>
      <c r="AI41" s="38"/>
      <c r="AJ41" s="29"/>
      <c r="AK41" s="29"/>
      <c r="AL41" s="29"/>
      <c r="AM41" s="42"/>
    </row>
    <row r="42" spans="1:39">
      <c r="A42" s="26" t="s">
        <v>68</v>
      </c>
      <c r="B42" s="27">
        <v>4</v>
      </c>
      <c r="C42" s="55">
        <v>3</v>
      </c>
      <c r="D42" s="15">
        <f t="shared" si="0"/>
        <v>0.75</v>
      </c>
      <c r="E42" s="35" t="s">
        <v>25</v>
      </c>
      <c r="F42" s="30" t="s">
        <v>69</v>
      </c>
      <c r="G42" s="30"/>
      <c r="H42" s="37"/>
      <c r="I42" s="32"/>
      <c r="J42" s="33"/>
      <c r="K42" s="29"/>
      <c r="L42" s="29"/>
      <c r="M42" s="36"/>
      <c r="N42" s="30"/>
      <c r="O42" s="37"/>
      <c r="P42" s="38"/>
      <c r="Q42" s="39"/>
      <c r="R42" s="29"/>
      <c r="S42" s="29"/>
      <c r="T42" s="36"/>
      <c r="U42" s="36"/>
      <c r="V42" s="42"/>
      <c r="W42" s="38"/>
      <c r="X42" s="39"/>
      <c r="Y42" s="29"/>
      <c r="Z42" s="29"/>
      <c r="AA42" s="36"/>
      <c r="AB42" s="36"/>
      <c r="AC42" s="42"/>
      <c r="AD42" s="38"/>
      <c r="AE42" s="29"/>
      <c r="AF42" s="29"/>
      <c r="AG42" s="29"/>
      <c r="AH42" s="42"/>
      <c r="AI42" s="38"/>
      <c r="AJ42" s="29"/>
      <c r="AK42" s="29"/>
      <c r="AL42" s="29"/>
      <c r="AM42" s="42"/>
    </row>
    <row r="43" spans="1:39">
      <c r="A43" s="26" t="s">
        <v>70</v>
      </c>
      <c r="B43" s="27">
        <v>2</v>
      </c>
      <c r="C43" s="55">
        <v>4</v>
      </c>
      <c r="D43" s="15">
        <f t="shared" si="0"/>
        <v>2</v>
      </c>
      <c r="E43" s="35"/>
      <c r="F43" s="45" t="s">
        <v>25</v>
      </c>
      <c r="G43" s="29"/>
      <c r="H43" s="49"/>
      <c r="I43" s="32"/>
      <c r="J43" s="33"/>
      <c r="K43" s="29"/>
      <c r="L43" s="29"/>
      <c r="M43" s="36"/>
      <c r="N43" s="29"/>
      <c r="O43" s="49"/>
      <c r="P43" s="38"/>
      <c r="Q43" s="39"/>
      <c r="R43" s="29"/>
      <c r="S43" s="29"/>
      <c r="T43" s="36"/>
      <c r="U43" s="36"/>
      <c r="V43" s="42"/>
      <c r="W43" s="38"/>
      <c r="X43" s="39"/>
      <c r="Y43" s="29"/>
      <c r="Z43" s="29"/>
      <c r="AA43" s="36"/>
      <c r="AB43" s="36"/>
      <c r="AC43" s="42"/>
      <c r="AD43" s="38"/>
      <c r="AE43" s="29"/>
      <c r="AF43" s="29"/>
      <c r="AG43" s="29"/>
      <c r="AH43" s="42"/>
      <c r="AI43" s="38"/>
      <c r="AJ43" s="29"/>
      <c r="AK43" s="29"/>
      <c r="AL43" s="29"/>
      <c r="AM43" s="42"/>
    </row>
    <row r="44" spans="1:39">
      <c r="A44" s="26" t="s">
        <v>71</v>
      </c>
      <c r="B44" s="27">
        <v>5</v>
      </c>
      <c r="C44" s="55">
        <v>5</v>
      </c>
      <c r="D44" s="15">
        <f t="shared" si="0"/>
        <v>1</v>
      </c>
      <c r="E44" s="35" t="s">
        <v>25</v>
      </c>
      <c r="F44" s="30">
        <v>3.92</v>
      </c>
      <c r="G44" s="46"/>
      <c r="H44" s="56"/>
      <c r="I44" s="32"/>
      <c r="J44" s="33"/>
      <c r="K44" s="29"/>
      <c r="L44" s="29"/>
      <c r="M44" s="36"/>
      <c r="N44" s="46"/>
      <c r="O44" s="56"/>
      <c r="P44" s="38"/>
      <c r="Q44" s="39"/>
      <c r="R44" s="29"/>
      <c r="S44" s="29"/>
      <c r="T44" s="36"/>
      <c r="U44" s="36"/>
      <c r="V44" s="42"/>
      <c r="W44" s="38"/>
      <c r="X44" s="39"/>
      <c r="Y44" s="29"/>
      <c r="Z44" s="29"/>
      <c r="AA44" s="36"/>
      <c r="AB44" s="36"/>
      <c r="AC44" s="42"/>
      <c r="AD44" s="38"/>
      <c r="AE44" s="29"/>
      <c r="AF44" s="29"/>
      <c r="AG44" s="29"/>
      <c r="AH44" s="42"/>
      <c r="AI44" s="38"/>
      <c r="AJ44" s="29"/>
      <c r="AK44" s="29"/>
      <c r="AL44" s="29"/>
      <c r="AM44" s="42"/>
    </row>
    <row r="45" spans="1:39">
      <c r="A45" s="26" t="s">
        <v>72</v>
      </c>
      <c r="B45" s="52">
        <v>4</v>
      </c>
      <c r="C45" s="55">
        <v>5</v>
      </c>
      <c r="D45" s="15">
        <f t="shared" si="0"/>
        <v>1.25</v>
      </c>
      <c r="E45" s="35" t="s">
        <v>25</v>
      </c>
      <c r="F45" s="54">
        <v>4.08</v>
      </c>
      <c r="G45" s="29"/>
      <c r="H45" s="49"/>
      <c r="I45" s="32"/>
      <c r="J45" s="33"/>
      <c r="K45" s="29"/>
      <c r="L45" s="29"/>
      <c r="M45" s="36"/>
      <c r="N45" s="29"/>
      <c r="O45" s="49"/>
      <c r="P45" s="38"/>
      <c r="Q45" s="39"/>
      <c r="R45" s="29"/>
      <c r="S45" s="29"/>
      <c r="T45" s="36"/>
      <c r="U45" s="36"/>
      <c r="V45" s="42"/>
      <c r="W45" s="38"/>
      <c r="X45" s="39"/>
      <c r="Y45" s="29"/>
      <c r="Z45" s="29"/>
      <c r="AA45" s="36"/>
      <c r="AB45" s="36"/>
      <c r="AC45" s="42"/>
      <c r="AD45" s="38"/>
      <c r="AE45" s="29"/>
      <c r="AF45" s="29"/>
      <c r="AG45" s="29"/>
      <c r="AH45" s="42"/>
      <c r="AI45" s="38"/>
      <c r="AJ45" s="29"/>
      <c r="AK45" s="29"/>
      <c r="AL45" s="29"/>
      <c r="AM45" s="42"/>
    </row>
    <row r="46" spans="1:39">
      <c r="A46" s="26" t="s">
        <v>73</v>
      </c>
      <c r="B46" s="52">
        <v>5</v>
      </c>
      <c r="C46" s="55">
        <v>3</v>
      </c>
      <c r="D46" s="15">
        <f t="shared" si="0"/>
        <v>0.6</v>
      </c>
      <c r="E46" s="35" t="s">
        <v>25</v>
      </c>
      <c r="F46" s="30">
        <v>3.44</v>
      </c>
      <c r="G46" s="46"/>
      <c r="H46" s="56"/>
      <c r="I46" s="32"/>
      <c r="J46" s="33"/>
      <c r="K46" s="29"/>
      <c r="L46" s="29"/>
      <c r="M46" s="36"/>
      <c r="N46" s="46"/>
      <c r="O46" s="56"/>
      <c r="P46" s="38"/>
      <c r="Q46" s="39"/>
      <c r="R46" s="29"/>
      <c r="S46" s="29"/>
      <c r="T46" s="36"/>
      <c r="U46" s="36"/>
      <c r="V46" s="42"/>
      <c r="W46" s="38"/>
      <c r="X46" s="39"/>
      <c r="Y46" s="29"/>
      <c r="Z46" s="29"/>
      <c r="AA46" s="36"/>
      <c r="AB46" s="36"/>
      <c r="AC46" s="42"/>
      <c r="AD46" s="38"/>
      <c r="AE46" s="29"/>
      <c r="AF46" s="29"/>
      <c r="AG46" s="29"/>
      <c r="AH46" s="42"/>
      <c r="AI46" s="38"/>
      <c r="AJ46" s="29"/>
      <c r="AK46" s="29"/>
      <c r="AL46" s="29"/>
      <c r="AM46" s="42"/>
    </row>
    <row r="47" spans="1:39">
      <c r="A47" s="26" t="s">
        <v>74</v>
      </c>
      <c r="B47" s="52">
        <v>4</v>
      </c>
      <c r="C47" s="55">
        <v>7</v>
      </c>
      <c r="D47" s="15">
        <f t="shared" si="0"/>
        <v>1.75</v>
      </c>
      <c r="E47" s="35" t="s">
        <v>25</v>
      </c>
      <c r="F47" s="54">
        <v>2.67</v>
      </c>
      <c r="G47" s="29"/>
      <c r="H47" s="49"/>
      <c r="I47" s="32"/>
      <c r="J47" s="33"/>
      <c r="K47" s="29"/>
      <c r="L47" s="29"/>
      <c r="M47" s="36"/>
      <c r="N47" s="29"/>
      <c r="O47" s="49"/>
      <c r="P47" s="38"/>
      <c r="Q47" s="39"/>
      <c r="R47" s="29"/>
      <c r="S47" s="29"/>
      <c r="T47" s="36"/>
      <c r="U47" s="36"/>
      <c r="V47" s="42"/>
      <c r="W47" s="38"/>
      <c r="X47" s="39"/>
      <c r="Y47" s="29"/>
      <c r="Z47" s="29"/>
      <c r="AA47" s="36"/>
      <c r="AB47" s="36"/>
      <c r="AC47" s="42"/>
      <c r="AD47" s="38"/>
      <c r="AE47" s="29"/>
      <c r="AF47" s="29"/>
      <c r="AG47" s="29"/>
      <c r="AH47" s="42"/>
      <c r="AI47" s="38"/>
      <c r="AJ47" s="29"/>
      <c r="AK47" s="29"/>
      <c r="AL47" s="29"/>
      <c r="AM47" s="42"/>
    </row>
    <row r="48" spans="1:39">
      <c r="A48" s="26" t="s">
        <v>75</v>
      </c>
      <c r="B48" s="52">
        <v>5</v>
      </c>
      <c r="C48" s="55">
        <v>34</v>
      </c>
      <c r="D48" s="15">
        <f t="shared" si="0"/>
        <v>6.8</v>
      </c>
      <c r="E48" s="29">
        <v>6</v>
      </c>
      <c r="F48" s="54">
        <v>4.1500000000000004</v>
      </c>
      <c r="G48" s="29"/>
      <c r="H48" s="49"/>
      <c r="I48" s="32"/>
      <c r="J48" s="33"/>
      <c r="K48" s="29"/>
      <c r="L48" s="29"/>
      <c r="M48" s="36"/>
      <c r="N48" s="29"/>
      <c r="O48" s="49"/>
      <c r="P48" s="38"/>
      <c r="Q48" s="39"/>
      <c r="R48" s="29"/>
      <c r="S48" s="29"/>
      <c r="T48" s="36"/>
      <c r="U48" s="36"/>
      <c r="V48" s="42"/>
      <c r="W48" s="38"/>
      <c r="X48" s="39"/>
      <c r="Y48" s="29"/>
      <c r="Z48" s="29"/>
      <c r="AA48" s="36"/>
      <c r="AB48" s="36"/>
      <c r="AC48" s="42"/>
      <c r="AD48" s="38"/>
      <c r="AE48" s="29"/>
      <c r="AF48" s="29"/>
      <c r="AG48" s="29"/>
      <c r="AH48" s="42"/>
      <c r="AI48" s="38"/>
      <c r="AJ48" s="29"/>
      <c r="AK48" s="29"/>
      <c r="AL48" s="29"/>
      <c r="AM48" s="42"/>
    </row>
    <row r="49" spans="1:39">
      <c r="A49" s="67" t="s">
        <v>76</v>
      </c>
      <c r="B49" s="52">
        <v>2</v>
      </c>
      <c r="C49" s="55">
        <v>13</v>
      </c>
      <c r="D49" s="15">
        <f t="shared" si="0"/>
        <v>6.5</v>
      </c>
      <c r="E49" s="68"/>
      <c r="F49" s="69">
        <v>4.38</v>
      </c>
      <c r="G49" s="70"/>
      <c r="H49" s="71"/>
      <c r="I49" s="72"/>
      <c r="J49" s="33"/>
      <c r="K49" s="70"/>
      <c r="L49" s="70"/>
      <c r="M49" s="73"/>
      <c r="N49" s="70"/>
      <c r="O49" s="71"/>
      <c r="P49" s="74"/>
      <c r="Q49" s="39"/>
      <c r="R49" s="70"/>
      <c r="S49" s="70"/>
      <c r="T49" s="73"/>
      <c r="U49" s="73"/>
      <c r="V49" s="75"/>
      <c r="W49" s="74"/>
      <c r="X49" s="39"/>
      <c r="Y49" s="70"/>
      <c r="Z49" s="70"/>
      <c r="AA49" s="73"/>
      <c r="AB49" s="73"/>
      <c r="AC49" s="75"/>
      <c r="AD49" s="74"/>
      <c r="AE49" s="70"/>
      <c r="AF49" s="70"/>
      <c r="AG49" s="70"/>
      <c r="AH49" s="75"/>
      <c r="AI49" s="74"/>
      <c r="AJ49" s="70"/>
      <c r="AK49" s="70"/>
      <c r="AL49" s="70"/>
      <c r="AM49" s="75"/>
    </row>
    <row r="50" spans="1:39">
      <c r="A50" s="76" t="s">
        <v>77</v>
      </c>
      <c r="B50" s="33">
        <v>0</v>
      </c>
      <c r="C50" s="33"/>
      <c r="D50" s="33"/>
      <c r="E50" s="33"/>
      <c r="F50" s="33"/>
      <c r="G50" s="77"/>
      <c r="H50" s="78"/>
      <c r="I50" s="79"/>
      <c r="J50" s="33"/>
      <c r="K50" s="80"/>
      <c r="L50" s="80"/>
      <c r="M50" s="81"/>
      <c r="N50" s="77"/>
      <c r="O50" s="78"/>
      <c r="P50" s="82"/>
      <c r="Q50" s="39"/>
      <c r="R50" s="80"/>
      <c r="S50" s="80"/>
      <c r="T50" s="81"/>
      <c r="U50" s="81"/>
      <c r="V50" s="83"/>
      <c r="W50" s="82"/>
      <c r="X50" s="39"/>
      <c r="Y50" s="80"/>
      <c r="Z50" s="80"/>
      <c r="AA50" s="81"/>
      <c r="AB50" s="81"/>
      <c r="AC50" s="83"/>
      <c r="AD50" s="82"/>
      <c r="AE50" s="66"/>
      <c r="AF50" s="51"/>
      <c r="AG50" s="46"/>
      <c r="AH50" s="50"/>
      <c r="AI50" s="82"/>
      <c r="AJ50" s="80"/>
      <c r="AK50" s="80"/>
      <c r="AL50" s="80"/>
      <c r="AM50" s="83"/>
    </row>
    <row r="51" spans="1:39">
      <c r="A51" s="76" t="s">
        <v>78</v>
      </c>
      <c r="B51" s="52">
        <v>1</v>
      </c>
      <c r="C51" s="55">
        <v>5</v>
      </c>
      <c r="D51" s="15">
        <f t="shared" si="0"/>
        <v>5</v>
      </c>
      <c r="E51" s="84"/>
      <c r="F51" s="77" t="s">
        <v>79</v>
      </c>
      <c r="G51" s="77"/>
      <c r="H51" s="78"/>
      <c r="I51" s="79"/>
      <c r="J51" s="33"/>
      <c r="K51" s="80"/>
      <c r="L51" s="80"/>
      <c r="M51" s="81"/>
      <c r="N51" s="77"/>
      <c r="O51" s="78"/>
      <c r="P51" s="82"/>
      <c r="Q51" s="39"/>
      <c r="R51" s="80"/>
      <c r="S51" s="80"/>
      <c r="T51" s="81"/>
      <c r="U51" s="81"/>
      <c r="V51" s="83"/>
      <c r="W51" s="82"/>
      <c r="X51" s="39"/>
      <c r="Y51" s="80"/>
      <c r="Z51" s="80"/>
      <c r="AA51" s="81"/>
      <c r="AB51" s="81"/>
      <c r="AC51" s="83"/>
      <c r="AD51" s="82"/>
      <c r="AE51" s="80"/>
      <c r="AF51" s="80"/>
      <c r="AG51" s="80"/>
      <c r="AH51" s="83"/>
      <c r="AI51" s="82"/>
      <c r="AJ51" s="80"/>
      <c r="AK51" s="80"/>
      <c r="AL51" s="80"/>
      <c r="AM51" s="83"/>
    </row>
    <row r="52" spans="1:39" ht="17.25" thickBot="1">
      <c r="A52" s="76" t="s">
        <v>80</v>
      </c>
      <c r="B52" s="52">
        <v>1</v>
      </c>
      <c r="C52" s="64">
        <v>2</v>
      </c>
      <c r="D52" s="15">
        <f t="shared" si="0"/>
        <v>2</v>
      </c>
      <c r="E52" s="84"/>
      <c r="F52" s="85">
        <v>4.32</v>
      </c>
      <c r="G52" s="80"/>
      <c r="H52" s="83"/>
      <c r="I52" s="79"/>
      <c r="J52" s="86"/>
      <c r="K52" s="80"/>
      <c r="L52" s="80"/>
      <c r="M52" s="81"/>
      <c r="N52" s="80"/>
      <c r="O52" s="87"/>
      <c r="P52" s="79"/>
      <c r="Q52" s="66"/>
      <c r="R52" s="80"/>
      <c r="S52" s="80"/>
      <c r="T52" s="81"/>
      <c r="U52" s="81"/>
      <c r="V52" s="83"/>
      <c r="W52" s="79"/>
      <c r="X52" s="66"/>
      <c r="Y52" s="80"/>
      <c r="Z52" s="80"/>
      <c r="AA52" s="81"/>
      <c r="AB52" s="81"/>
      <c r="AC52" s="83"/>
      <c r="AD52" s="79">
        <v>2</v>
      </c>
      <c r="AE52" s="80">
        <v>2</v>
      </c>
      <c r="AF52" s="88">
        <f>SUM(AE52/AD52)</f>
        <v>1</v>
      </c>
      <c r="AG52" s="35" t="s">
        <v>25</v>
      </c>
      <c r="AH52" s="83">
        <v>3.3</v>
      </c>
      <c r="AI52" s="79"/>
      <c r="AJ52" s="80"/>
      <c r="AK52" s="80"/>
      <c r="AL52" s="80"/>
      <c r="AM52" s="83"/>
    </row>
    <row r="53" spans="1:39" ht="17.25" thickBot="1">
      <c r="A53" s="89" t="s">
        <v>81</v>
      </c>
      <c r="B53" s="90">
        <f>SUM(B7:B52)</f>
        <v>351</v>
      </c>
      <c r="C53" s="90">
        <f t="shared" ref="C53:E53" si="1">SUM(C7:C52)</f>
        <v>397</v>
      </c>
      <c r="D53" s="91">
        <f>SUM(C53/B53)</f>
        <v>1.1310541310541311</v>
      </c>
      <c r="E53" s="90">
        <f t="shared" si="1"/>
        <v>16</v>
      </c>
      <c r="F53" s="92"/>
      <c r="G53" s="92"/>
      <c r="H53" s="93"/>
      <c r="I53" s="90">
        <f>SUM(I7:I52)</f>
        <v>56</v>
      </c>
      <c r="J53" s="90">
        <f t="shared" ref="J53:L53" si="2">SUM(J7:J52)</f>
        <v>45</v>
      </c>
      <c r="K53" s="91">
        <f>SUM(J53/I53)</f>
        <v>0.8035714285714286</v>
      </c>
      <c r="L53" s="90">
        <f t="shared" si="2"/>
        <v>1</v>
      </c>
      <c r="M53" s="94"/>
      <c r="N53" s="92"/>
      <c r="O53" s="93"/>
      <c r="P53" s="90">
        <f>SUM(P7:P52)</f>
        <v>15</v>
      </c>
      <c r="Q53" s="90">
        <f t="shared" ref="Q53:S53" si="3">SUM(Q7:Q52)</f>
        <v>4</v>
      </c>
      <c r="R53" s="91">
        <f>SUM(Q53/P53)</f>
        <v>0.26666666666666666</v>
      </c>
      <c r="S53" s="90">
        <f t="shared" si="3"/>
        <v>0</v>
      </c>
      <c r="T53" s="95"/>
      <c r="U53" s="95"/>
      <c r="V53" s="93"/>
      <c r="W53" s="90">
        <f>SUM(W7:W52)</f>
        <v>1</v>
      </c>
      <c r="X53" s="90">
        <f t="shared" ref="X53:Z53" si="4">SUM(X7:X52)</f>
        <v>3</v>
      </c>
      <c r="Y53" s="91">
        <f>SUM(X53/W53)</f>
        <v>3</v>
      </c>
      <c r="Z53" s="90">
        <f t="shared" si="4"/>
        <v>1</v>
      </c>
      <c r="AA53" s="95"/>
      <c r="AB53" s="95"/>
      <c r="AC53" s="93"/>
      <c r="AD53" s="90">
        <f>SUM(AD7:AD52)</f>
        <v>3</v>
      </c>
      <c r="AE53" s="90">
        <f t="shared" ref="AE53:AG53" si="5">SUM(AE7:AE52)</f>
        <v>2</v>
      </c>
      <c r="AF53" s="91">
        <f>SUM(AE53/AD53)</f>
        <v>0.66666666666666663</v>
      </c>
      <c r="AG53" s="90">
        <f t="shared" si="5"/>
        <v>0</v>
      </c>
      <c r="AH53" s="93"/>
      <c r="AI53" s="90">
        <f>SUM(AI7:AI52)</f>
        <v>12</v>
      </c>
      <c r="AJ53" s="90">
        <f t="shared" ref="AJ53:AL53" si="6">SUM(AJ7:AJ52)</f>
        <v>7</v>
      </c>
      <c r="AK53" s="91">
        <f>SUM(AJ53/AI53)</f>
        <v>0.58333333333333337</v>
      </c>
      <c r="AL53" s="90">
        <f t="shared" si="6"/>
        <v>0</v>
      </c>
      <c r="AM53" s="93"/>
    </row>
  </sheetData>
  <mergeCells count="46">
    <mergeCell ref="AD2:AM2"/>
    <mergeCell ref="A3:A6"/>
    <mergeCell ref="B3:H3"/>
    <mergeCell ref="I3:O3"/>
    <mergeCell ref="P3:V3"/>
    <mergeCell ref="W3:AC3"/>
    <mergeCell ref="AD3:AH3"/>
    <mergeCell ref="AI3:AM3"/>
    <mergeCell ref="B4:B6"/>
    <mergeCell ref="C4:C6"/>
    <mergeCell ref="S4:S6"/>
    <mergeCell ref="D4:D6"/>
    <mergeCell ref="E4:E6"/>
    <mergeCell ref="F4:H4"/>
    <mergeCell ref="I4:I6"/>
    <mergeCell ref="J4:J6"/>
    <mergeCell ref="K4:K6"/>
    <mergeCell ref="L4:L6"/>
    <mergeCell ref="M4:O4"/>
    <mergeCell ref="P4:P6"/>
    <mergeCell ref="Q4:Q6"/>
    <mergeCell ref="R4:R6"/>
    <mergeCell ref="AJ4:AJ6"/>
    <mergeCell ref="AH5:AH6"/>
    <mergeCell ref="T4:V4"/>
    <mergeCell ref="W4:W6"/>
    <mergeCell ref="X4:X6"/>
    <mergeCell ref="Y4:Y6"/>
    <mergeCell ref="Z4:Z6"/>
    <mergeCell ref="AA4:AC4"/>
    <mergeCell ref="AM5:AM6"/>
    <mergeCell ref="AK4:AK6"/>
    <mergeCell ref="AL4:AL6"/>
    <mergeCell ref="F5:F6"/>
    <mergeCell ref="G5:H5"/>
    <mergeCell ref="M5:M6"/>
    <mergeCell ref="N5:O5"/>
    <mergeCell ref="T5:T6"/>
    <mergeCell ref="U5:V5"/>
    <mergeCell ref="AA5:AA6"/>
    <mergeCell ref="AB5:AC5"/>
    <mergeCell ref="AD4:AD6"/>
    <mergeCell ref="AE4:AE6"/>
    <mergeCell ref="AF4:AF6"/>
    <mergeCell ref="AG4:AG6"/>
    <mergeCell ref="AI4:AI6"/>
  </mergeCells>
  <phoneticPr fontId="2" type="noConversion"/>
  <pageMargins left="0.7" right="0.7" top="0.75" bottom="0.75" header="0.3" footer="0.3"/>
  <pageSetup paperSize="9" orientation="portrait" r:id="rId1"/>
  <ignoredErrors>
    <ignoredError sqref="T8 N8:O8 F7:F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2023편입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가톨릭관동대학교</dc:creator>
  <cp:lastModifiedBy>가톨릭관동대학교</cp:lastModifiedBy>
  <dcterms:created xsi:type="dcterms:W3CDTF">2023-03-16T23:33:16Z</dcterms:created>
  <dcterms:modified xsi:type="dcterms:W3CDTF">2023-03-17T07:06:23Z</dcterms:modified>
</cp:coreProperties>
</file>